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17032020\Vykaz vymer\Vykaz vymer\Neuznatelne\UT\"/>
    </mc:Choice>
  </mc:AlternateContent>
  <xr:revisionPtr revIDLastSave="0" documentId="8_{D044526E-9A4A-4317-B4D5-91FEFAC6A8DA}"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2 D 1.4a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02 D 1.4a Pol'!$1:$7</definedName>
    <definedName name="oadresa">Stavba!$D$6</definedName>
    <definedName name="Objednatel" localSheetId="1">Stavba!$D$5</definedName>
    <definedName name="Objekt" localSheetId="1">Stavba!$B$38</definedName>
    <definedName name="_xlnm.Print_Area" localSheetId="3">'SO 02 D 1.4a Pol'!$A$1:$N$260</definedName>
    <definedName name="_xlnm.Print_Area" localSheetId="1">Stavba!$A$1:$J$129</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8" i="1" l="1"/>
  <c r="I127" i="1"/>
  <c r="I126" i="1"/>
  <c r="I125" i="1"/>
  <c r="I124" i="1"/>
  <c r="I123" i="1"/>
  <c r="I122" i="1"/>
  <c r="I121" i="1"/>
  <c r="I120" i="1"/>
  <c r="G41" i="1"/>
  <c r="F41" i="1"/>
  <c r="G40" i="1"/>
  <c r="F40" i="1"/>
  <c r="G39" i="1"/>
  <c r="F39" i="1"/>
  <c r="G259" i="12"/>
  <c r="BA112" i="12"/>
  <c r="G9" i="12"/>
  <c r="M9" i="12" s="1"/>
  <c r="I9" i="12"/>
  <c r="I8" i="12" s="1"/>
  <c r="K9" i="12"/>
  <c r="K8" i="12" s="1"/>
  <c r="O9" i="12"/>
  <c r="Q9" i="12"/>
  <c r="Q8" i="12" s="1"/>
  <c r="V9" i="12"/>
  <c r="V8" i="12" s="1"/>
  <c r="G12" i="12"/>
  <c r="I12" i="12"/>
  <c r="K12" i="12"/>
  <c r="M12" i="12"/>
  <c r="O12" i="12"/>
  <c r="Q12" i="12"/>
  <c r="V12" i="12"/>
  <c r="G15" i="12"/>
  <c r="I15" i="12"/>
  <c r="K15" i="12"/>
  <c r="M15" i="12"/>
  <c r="O15" i="12"/>
  <c r="Q15" i="12"/>
  <c r="V15" i="12"/>
  <c r="G18" i="12"/>
  <c r="M18" i="12" s="1"/>
  <c r="I18" i="12"/>
  <c r="K18" i="12"/>
  <c r="O18" i="12"/>
  <c r="O8" i="12" s="1"/>
  <c r="Q18" i="12"/>
  <c r="V18" i="12"/>
  <c r="G21" i="12"/>
  <c r="I21" i="12"/>
  <c r="O21" i="12"/>
  <c r="Q21" i="12"/>
  <c r="G22" i="12"/>
  <c r="I22" i="12"/>
  <c r="K22" i="12"/>
  <c r="K21" i="12" s="1"/>
  <c r="M22" i="12"/>
  <c r="M21" i="12" s="1"/>
  <c r="O22" i="12"/>
  <c r="Q22" i="12"/>
  <c r="V22" i="12"/>
  <c r="V21" i="12" s="1"/>
  <c r="G26" i="12"/>
  <c r="M26" i="12" s="1"/>
  <c r="M25" i="12" s="1"/>
  <c r="I26" i="12"/>
  <c r="I25" i="12" s="1"/>
  <c r="K26" i="12"/>
  <c r="O26" i="12"/>
  <c r="O25" i="12" s="1"/>
  <c r="Q26" i="12"/>
  <c r="Q25" i="12" s="1"/>
  <c r="V26" i="12"/>
  <c r="G30" i="12"/>
  <c r="M30" i="12" s="1"/>
  <c r="I30" i="12"/>
  <c r="K30" i="12"/>
  <c r="K25" i="12" s="1"/>
  <c r="O30" i="12"/>
  <c r="Q30" i="12"/>
  <c r="V30" i="12"/>
  <c r="V25" i="12" s="1"/>
  <c r="G34" i="12"/>
  <c r="I34" i="12"/>
  <c r="K34" i="12"/>
  <c r="M34" i="12"/>
  <c r="O34" i="12"/>
  <c r="Q34" i="12"/>
  <c r="V34" i="12"/>
  <c r="G39" i="12"/>
  <c r="M39" i="12" s="1"/>
  <c r="I39" i="12"/>
  <c r="I38" i="12" s="1"/>
  <c r="K39" i="12"/>
  <c r="O39" i="12"/>
  <c r="Q39" i="12"/>
  <c r="Q38" i="12" s="1"/>
  <c r="V39" i="12"/>
  <c r="G42" i="12"/>
  <c r="M42" i="12" s="1"/>
  <c r="I42" i="12"/>
  <c r="K42" i="12"/>
  <c r="K38" i="12" s="1"/>
  <c r="O42" i="12"/>
  <c r="Q42" i="12"/>
  <c r="V42" i="12"/>
  <c r="V38" i="12" s="1"/>
  <c r="G45" i="12"/>
  <c r="I45" i="12"/>
  <c r="K45" i="12"/>
  <c r="M45" i="12"/>
  <c r="O45" i="12"/>
  <c r="Q45" i="12"/>
  <c r="V45" i="12"/>
  <c r="G50" i="12"/>
  <c r="M50" i="12" s="1"/>
  <c r="I50" i="12"/>
  <c r="K50" i="12"/>
  <c r="O50" i="12"/>
  <c r="O38" i="12" s="1"/>
  <c r="Q50" i="12"/>
  <c r="V50" i="12"/>
  <c r="G53" i="12"/>
  <c r="M53" i="12" s="1"/>
  <c r="I53" i="12"/>
  <c r="K53" i="12"/>
  <c r="O53" i="12"/>
  <c r="Q53" i="12"/>
  <c r="V53" i="12"/>
  <c r="G59" i="12"/>
  <c r="I59" i="12"/>
  <c r="I58" i="12" s="1"/>
  <c r="K59" i="12"/>
  <c r="M59" i="12"/>
  <c r="O59" i="12"/>
  <c r="Q59" i="12"/>
  <c r="Q58" i="12" s="1"/>
  <c r="V59" i="12"/>
  <c r="G63" i="12"/>
  <c r="G58" i="12" s="1"/>
  <c r="I63" i="12"/>
  <c r="K63" i="12"/>
  <c r="O63" i="12"/>
  <c r="O58" i="12" s="1"/>
  <c r="Q63" i="12"/>
  <c r="V63" i="12"/>
  <c r="G67" i="12"/>
  <c r="I67" i="12"/>
  <c r="K67" i="12"/>
  <c r="M67" i="12"/>
  <c r="O67" i="12"/>
  <c r="Q67" i="12"/>
  <c r="V67" i="12"/>
  <c r="G71" i="12"/>
  <c r="M71" i="12" s="1"/>
  <c r="I71" i="12"/>
  <c r="K71" i="12"/>
  <c r="K58" i="12" s="1"/>
  <c r="O71" i="12"/>
  <c r="Q71" i="12"/>
  <c r="V71" i="12"/>
  <c r="V58" i="12" s="1"/>
  <c r="G75" i="12"/>
  <c r="I75" i="12"/>
  <c r="K75" i="12"/>
  <c r="M75" i="12"/>
  <c r="O75" i="12"/>
  <c r="Q75" i="12"/>
  <c r="V75" i="12"/>
  <c r="G78" i="12"/>
  <c r="M78" i="12" s="1"/>
  <c r="I78" i="12"/>
  <c r="K78" i="12"/>
  <c r="O78" i="12"/>
  <c r="Q78" i="12"/>
  <c r="V78" i="12"/>
  <c r="G81" i="12"/>
  <c r="I81" i="12"/>
  <c r="K81" i="12"/>
  <c r="M81" i="12"/>
  <c r="O81" i="12"/>
  <c r="Q81" i="12"/>
  <c r="V81" i="12"/>
  <c r="G84" i="12"/>
  <c r="M84" i="12" s="1"/>
  <c r="I84" i="12"/>
  <c r="K84" i="12"/>
  <c r="O84" i="12"/>
  <c r="Q84" i="12"/>
  <c r="V84" i="12"/>
  <c r="G90" i="12"/>
  <c r="M90" i="12" s="1"/>
  <c r="I90" i="12"/>
  <c r="K90" i="12"/>
  <c r="K89" i="12" s="1"/>
  <c r="O90" i="12"/>
  <c r="O89" i="12" s="1"/>
  <c r="Q90" i="12"/>
  <c r="V90" i="12"/>
  <c r="V89" i="12" s="1"/>
  <c r="G93" i="12"/>
  <c r="I93" i="12"/>
  <c r="I89" i="12" s="1"/>
  <c r="K93" i="12"/>
  <c r="M93" i="12"/>
  <c r="O93" i="12"/>
  <c r="Q93" i="12"/>
  <c r="Q89" i="12" s="1"/>
  <c r="V93" i="12"/>
  <c r="G96" i="12"/>
  <c r="M96" i="12" s="1"/>
  <c r="I96" i="12"/>
  <c r="K96" i="12"/>
  <c r="O96" i="12"/>
  <c r="Q96" i="12"/>
  <c r="V96" i="12"/>
  <c r="G99" i="12"/>
  <c r="I99" i="12"/>
  <c r="K99" i="12"/>
  <c r="M99" i="12"/>
  <c r="O99" i="12"/>
  <c r="Q99" i="12"/>
  <c r="V99" i="12"/>
  <c r="G102" i="12"/>
  <c r="M102" i="12" s="1"/>
  <c r="I102" i="12"/>
  <c r="K102" i="12"/>
  <c r="O102" i="12"/>
  <c r="Q102" i="12"/>
  <c r="V102" i="12"/>
  <c r="G105" i="12"/>
  <c r="I105" i="12"/>
  <c r="K105" i="12"/>
  <c r="M105" i="12"/>
  <c r="O105" i="12"/>
  <c r="Q105" i="12"/>
  <c r="V105" i="12"/>
  <c r="G108" i="12"/>
  <c r="M108" i="12" s="1"/>
  <c r="I108" i="12"/>
  <c r="K108" i="12"/>
  <c r="O108" i="12"/>
  <c r="Q108" i="12"/>
  <c r="V108" i="12"/>
  <c r="G111" i="12"/>
  <c r="I111" i="12"/>
  <c r="K111" i="12"/>
  <c r="M111" i="12"/>
  <c r="O111" i="12"/>
  <c r="Q111" i="12"/>
  <c r="V111" i="12"/>
  <c r="G116" i="12"/>
  <c r="M116" i="12" s="1"/>
  <c r="I116" i="12"/>
  <c r="K116" i="12"/>
  <c r="O116" i="12"/>
  <c r="Q116" i="12"/>
  <c r="V116" i="12"/>
  <c r="G119" i="12"/>
  <c r="I119" i="12"/>
  <c r="K119" i="12"/>
  <c r="M119" i="12"/>
  <c r="O119" i="12"/>
  <c r="Q119" i="12"/>
  <c r="V119" i="12"/>
  <c r="G122" i="12"/>
  <c r="M122" i="12" s="1"/>
  <c r="I122" i="12"/>
  <c r="K122" i="12"/>
  <c r="O122" i="12"/>
  <c r="Q122" i="12"/>
  <c r="V122" i="12"/>
  <c r="G125" i="12"/>
  <c r="I125" i="12"/>
  <c r="K125" i="12"/>
  <c r="M125" i="12"/>
  <c r="O125" i="12"/>
  <c r="Q125" i="12"/>
  <c r="V125" i="12"/>
  <c r="G128" i="12"/>
  <c r="M128" i="12" s="1"/>
  <c r="I128" i="12"/>
  <c r="K128" i="12"/>
  <c r="O128" i="12"/>
  <c r="Q128" i="12"/>
  <c r="V128" i="12"/>
  <c r="G131" i="12"/>
  <c r="I131" i="12"/>
  <c r="K131" i="12"/>
  <c r="M131" i="12"/>
  <c r="O131" i="12"/>
  <c r="Q131" i="12"/>
  <c r="V131" i="12"/>
  <c r="G134" i="12"/>
  <c r="M134" i="12" s="1"/>
  <c r="I134" i="12"/>
  <c r="K134" i="12"/>
  <c r="O134" i="12"/>
  <c r="Q134" i="12"/>
  <c r="V134" i="12"/>
  <c r="G137" i="12"/>
  <c r="I137" i="12"/>
  <c r="K137" i="12"/>
  <c r="M137" i="12"/>
  <c r="O137" i="12"/>
  <c r="Q137" i="12"/>
  <c r="V137" i="12"/>
  <c r="G140" i="12"/>
  <c r="M140" i="12" s="1"/>
  <c r="I140" i="12"/>
  <c r="K140" i="12"/>
  <c r="O140" i="12"/>
  <c r="Q140" i="12"/>
  <c r="V140" i="12"/>
  <c r="G143" i="12"/>
  <c r="I143" i="12"/>
  <c r="K143" i="12"/>
  <c r="M143" i="12"/>
  <c r="O143" i="12"/>
  <c r="Q143" i="12"/>
  <c r="V143" i="12"/>
  <c r="G146" i="12"/>
  <c r="M146" i="12" s="1"/>
  <c r="I146" i="12"/>
  <c r="K146" i="12"/>
  <c r="O146" i="12"/>
  <c r="Q146" i="12"/>
  <c r="V146" i="12"/>
  <c r="G149" i="12"/>
  <c r="I149" i="12"/>
  <c r="K149" i="12"/>
  <c r="M149" i="12"/>
  <c r="O149" i="12"/>
  <c r="Q149" i="12"/>
  <c r="V149" i="12"/>
  <c r="G152" i="12"/>
  <c r="M152" i="12" s="1"/>
  <c r="I152" i="12"/>
  <c r="K152" i="12"/>
  <c r="O152" i="12"/>
  <c r="Q152" i="12"/>
  <c r="V152" i="12"/>
  <c r="G155" i="12"/>
  <c r="I155" i="12"/>
  <c r="K155" i="12"/>
  <c r="M155" i="12"/>
  <c r="O155" i="12"/>
  <c r="Q155" i="12"/>
  <c r="V155" i="12"/>
  <c r="G161" i="12"/>
  <c r="I161" i="12"/>
  <c r="I160" i="12" s="1"/>
  <c r="K161" i="12"/>
  <c r="M161" i="12"/>
  <c r="O161" i="12"/>
  <c r="Q161" i="12"/>
  <c r="Q160" i="12" s="1"/>
  <c r="V161" i="12"/>
  <c r="G164" i="12"/>
  <c r="M164" i="12" s="1"/>
  <c r="I164" i="12"/>
  <c r="K164" i="12"/>
  <c r="K160" i="12" s="1"/>
  <c r="O164" i="12"/>
  <c r="Q164" i="12"/>
  <c r="V164" i="12"/>
  <c r="V160" i="12" s="1"/>
  <c r="G167" i="12"/>
  <c r="I167" i="12"/>
  <c r="K167" i="12"/>
  <c r="M167" i="12"/>
  <c r="O167" i="12"/>
  <c r="Q167" i="12"/>
  <c r="V167" i="12"/>
  <c r="G170" i="12"/>
  <c r="G160" i="12" s="1"/>
  <c r="I170" i="12"/>
  <c r="K170" i="12"/>
  <c r="O170" i="12"/>
  <c r="O160" i="12" s="1"/>
  <c r="Q170" i="12"/>
  <c r="V170" i="12"/>
  <c r="G173" i="12"/>
  <c r="I173" i="12"/>
  <c r="K173" i="12"/>
  <c r="M173" i="12"/>
  <c r="O173" i="12"/>
  <c r="Q173" i="12"/>
  <c r="V173" i="12"/>
  <c r="G176" i="12"/>
  <c r="M176" i="12" s="1"/>
  <c r="I176" i="12"/>
  <c r="K176" i="12"/>
  <c r="O176" i="12"/>
  <c r="Q176" i="12"/>
  <c r="V176" i="12"/>
  <c r="G179" i="12"/>
  <c r="I179" i="12"/>
  <c r="K179" i="12"/>
  <c r="M179" i="12"/>
  <c r="O179" i="12"/>
  <c r="Q179" i="12"/>
  <c r="V179" i="12"/>
  <c r="G182" i="12"/>
  <c r="M182" i="12" s="1"/>
  <c r="I182" i="12"/>
  <c r="K182" i="12"/>
  <c r="O182" i="12"/>
  <c r="Q182" i="12"/>
  <c r="V182" i="12"/>
  <c r="G185" i="12"/>
  <c r="I185" i="12"/>
  <c r="K185" i="12"/>
  <c r="M185" i="12"/>
  <c r="O185" i="12"/>
  <c r="Q185" i="12"/>
  <c r="V185" i="12"/>
  <c r="G188" i="12"/>
  <c r="M188" i="12" s="1"/>
  <c r="I188" i="12"/>
  <c r="K188" i="12"/>
  <c r="O188" i="12"/>
  <c r="Q188" i="12"/>
  <c r="V188" i="12"/>
  <c r="G191" i="12"/>
  <c r="I191" i="12"/>
  <c r="K191" i="12"/>
  <c r="M191" i="12"/>
  <c r="O191" i="12"/>
  <c r="Q191" i="12"/>
  <c r="V191" i="12"/>
  <c r="G194" i="12"/>
  <c r="M194" i="12" s="1"/>
  <c r="I194" i="12"/>
  <c r="K194" i="12"/>
  <c r="O194" i="12"/>
  <c r="Q194" i="12"/>
  <c r="V194" i="12"/>
  <c r="G197" i="12"/>
  <c r="I197" i="12"/>
  <c r="K197" i="12"/>
  <c r="M197" i="12"/>
  <c r="O197" i="12"/>
  <c r="Q197" i="12"/>
  <c r="V197" i="12"/>
  <c r="G200" i="12"/>
  <c r="M200" i="12" s="1"/>
  <c r="I200" i="12"/>
  <c r="K200" i="12"/>
  <c r="O200" i="12"/>
  <c r="Q200" i="12"/>
  <c r="V200" i="12"/>
  <c r="G203" i="12"/>
  <c r="I203" i="12"/>
  <c r="K203" i="12"/>
  <c r="M203" i="12"/>
  <c r="O203" i="12"/>
  <c r="Q203" i="12"/>
  <c r="V203" i="12"/>
  <c r="G206" i="12"/>
  <c r="M206" i="12" s="1"/>
  <c r="I206" i="12"/>
  <c r="K206" i="12"/>
  <c r="O206" i="12"/>
  <c r="Q206" i="12"/>
  <c r="V206" i="12"/>
  <c r="G209" i="12"/>
  <c r="I209" i="12"/>
  <c r="K209" i="12"/>
  <c r="M209" i="12"/>
  <c r="O209" i="12"/>
  <c r="Q209" i="12"/>
  <c r="V209" i="12"/>
  <c r="G212" i="12"/>
  <c r="M212" i="12" s="1"/>
  <c r="I212" i="12"/>
  <c r="K212" i="12"/>
  <c r="O212" i="12"/>
  <c r="Q212" i="12"/>
  <c r="V212" i="12"/>
  <c r="G215" i="12"/>
  <c r="I215" i="12"/>
  <c r="K215" i="12"/>
  <c r="M215" i="12"/>
  <c r="O215" i="12"/>
  <c r="Q215" i="12"/>
  <c r="V215" i="12"/>
  <c r="G218" i="12"/>
  <c r="M218" i="12" s="1"/>
  <c r="I218" i="12"/>
  <c r="K218" i="12"/>
  <c r="O218" i="12"/>
  <c r="Q218" i="12"/>
  <c r="V218" i="12"/>
  <c r="G221" i="12"/>
  <c r="I221" i="12"/>
  <c r="K221" i="12"/>
  <c r="M221" i="12"/>
  <c r="O221" i="12"/>
  <c r="Q221" i="12"/>
  <c r="V221" i="12"/>
  <c r="G224" i="12"/>
  <c r="M224" i="12" s="1"/>
  <c r="I224" i="12"/>
  <c r="K224" i="12"/>
  <c r="O224" i="12"/>
  <c r="Q224" i="12"/>
  <c r="V224" i="12"/>
  <c r="G227" i="12"/>
  <c r="I227" i="12"/>
  <c r="K227" i="12"/>
  <c r="M227" i="12"/>
  <c r="O227" i="12"/>
  <c r="Q227" i="12"/>
  <c r="V227" i="12"/>
  <c r="G230" i="12"/>
  <c r="M230" i="12" s="1"/>
  <c r="I230" i="12"/>
  <c r="K230" i="12"/>
  <c r="O230" i="12"/>
  <c r="Q230" i="12"/>
  <c r="V230" i="12"/>
  <c r="G233" i="12"/>
  <c r="I233" i="12"/>
  <c r="K233" i="12"/>
  <c r="M233" i="12"/>
  <c r="O233" i="12"/>
  <c r="Q233" i="12"/>
  <c r="V233" i="12"/>
  <c r="G236" i="12"/>
  <c r="I236" i="12"/>
  <c r="K236" i="12"/>
  <c r="M236" i="12"/>
  <c r="O236" i="12"/>
  <c r="Q236" i="12"/>
  <c r="V236" i="12"/>
  <c r="G239" i="12"/>
  <c r="I239" i="12"/>
  <c r="K239" i="12"/>
  <c r="M239" i="12"/>
  <c r="O239" i="12"/>
  <c r="Q239" i="12"/>
  <c r="V239" i="12"/>
  <c r="G242" i="12"/>
  <c r="M242" i="12" s="1"/>
  <c r="I242" i="12"/>
  <c r="K242" i="12"/>
  <c r="O242" i="12"/>
  <c r="Q242" i="12"/>
  <c r="V242" i="12"/>
  <c r="G247" i="12"/>
  <c r="I247" i="12"/>
  <c r="O247" i="12"/>
  <c r="Q247" i="12"/>
  <c r="G248" i="12"/>
  <c r="I248" i="12"/>
  <c r="K248" i="12"/>
  <c r="K247" i="12" s="1"/>
  <c r="M248" i="12"/>
  <c r="M247" i="12" s="1"/>
  <c r="O248" i="12"/>
  <c r="Q248" i="12"/>
  <c r="V248" i="12"/>
  <c r="V247" i="12" s="1"/>
  <c r="G251" i="12"/>
  <c r="I251" i="12"/>
  <c r="K251" i="12"/>
  <c r="M251" i="12"/>
  <c r="O251" i="12"/>
  <c r="Q251" i="12"/>
  <c r="V251" i="12"/>
  <c r="G254" i="12"/>
  <c r="O254" i="12"/>
  <c r="G255" i="12"/>
  <c r="M255" i="12" s="1"/>
  <c r="M254" i="12" s="1"/>
  <c r="I255" i="12"/>
  <c r="I254" i="12" s="1"/>
  <c r="K255" i="12"/>
  <c r="K254" i="12" s="1"/>
  <c r="O255" i="12"/>
  <c r="Q255" i="12"/>
  <c r="Q254" i="12" s="1"/>
  <c r="V255" i="12"/>
  <c r="V254" i="12" s="1"/>
  <c r="AE259" i="12"/>
  <c r="AF259" i="12"/>
  <c r="I20" i="1"/>
  <c r="I19" i="1"/>
  <c r="I18" i="1"/>
  <c r="I17" i="1"/>
  <c r="I16" i="1"/>
  <c r="I129" i="1"/>
  <c r="J127"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42" i="1"/>
  <c r="G25" i="1" s="1"/>
  <c r="A25" i="1" s="1"/>
  <c r="A26" i="1" s="1"/>
  <c r="G26" i="1" s="1"/>
  <c r="H42" i="1"/>
  <c r="H41" i="1"/>
  <c r="I41" i="1" s="1"/>
  <c r="H40" i="1"/>
  <c r="I40" i="1" s="1"/>
  <c r="H39" i="1"/>
  <c r="I39" i="1" s="1"/>
  <c r="I42" i="1" s="1"/>
  <c r="J122" i="1" l="1"/>
  <c r="J123" i="1"/>
  <c r="J120" i="1"/>
  <c r="J126" i="1"/>
  <c r="J121" i="1"/>
  <c r="J124" i="1"/>
  <c r="J125" i="1"/>
  <c r="G28" i="1"/>
  <c r="G23" i="1"/>
  <c r="M38" i="12"/>
  <c r="M8" i="12"/>
  <c r="M89" i="12"/>
  <c r="M170" i="12"/>
  <c r="M160" i="12" s="1"/>
  <c r="G89" i="12"/>
  <c r="G38" i="12"/>
  <c r="G25" i="12"/>
  <c r="M63" i="12"/>
  <c r="M58" i="12" s="1"/>
  <c r="G8" i="12"/>
  <c r="J128" i="1"/>
  <c r="J40" i="1"/>
  <c r="J41" i="1"/>
  <c r="J39" i="1"/>
  <c r="J42" i="1" s="1"/>
  <c r="I21" i="1"/>
  <c r="J28" i="1"/>
  <c r="J26" i="1"/>
  <c r="G38" i="1"/>
  <c r="F38" i="1"/>
  <c r="H32" i="1"/>
  <c r="J23" i="1"/>
  <c r="J24" i="1"/>
  <c r="J25" i="1"/>
  <c r="J27" i="1"/>
  <c r="E24" i="1"/>
  <c r="E26" i="1"/>
  <c r="J129" i="1" l="1"/>
  <c r="A23" i="1"/>
  <c r="A24" i="1" s="1"/>
  <c r="G24" i="1" s="1"/>
  <c r="A27" i="1" s="1"/>
  <c r="A29" i="1" s="1"/>
  <c r="G29" i="1" s="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<sst xmlns="http://schemas.openxmlformats.org/spreadsheetml/2006/main" count="974" uniqueCount="356">
  <si>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</si>
  <si>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</si>
  <si>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</si>
  <si>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</si>
  <si>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</si>
  <si>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</si>
  <si>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</si>
  <si>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</si>
  <si>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</si>
  <si>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</si>
  <si>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</si>
  <si>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</si>
  <si>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</si>
  <si>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</si>
  <si>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</si>
  <si>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</si>
  <si>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</si>
  <si>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</si>
  <si>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</si>
  <si>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</si>
  <si>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</si>
  <si>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</si>
  <si>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</si>
  <si>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</si>
  <si>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</si>
  <si>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</si>
  <si>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</si>
  <si>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</si>
  <si>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</si>
  <si>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</si>
  <si>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</si>
  <si>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</si>
  <si>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</si>
  <si>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</si>
  <si>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</si>
  <si>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</si>
  <si>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</si>
  <si>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</si>
  <si>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</si>
  <si>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</si>
  <si>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</si>
  <si>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</si>
  <si>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</si>
  <si>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1.4a</t>
  </si>
  <si>
    <t>Zařízení pro vytápění staveb - neuznatelné náklady</t>
  </si>
  <si>
    <t>SO 02</t>
  </si>
  <si>
    <t>Objekt B - č.p. 5682</t>
  </si>
  <si>
    <t>Objekt:</t>
  </si>
  <si>
    <t>Rozpočet:</t>
  </si>
  <si>
    <t>19_Z_034_1_N</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</si>
  <si>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</si>
  <si>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</si>
  <si>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</si>
  <si>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</si>
  <si>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</si>
  <si>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</si>
  <si>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</si>
  <si>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</si>
  <si>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</si>
  <si>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</si>
  <si>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</si>
  <si>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</si>
  <si>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</si>
  <si>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</si>
  <si>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</si>
  <si>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</si>
  <si>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</si>
  <si>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</si>
  <si>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</si>
  <si>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</si>
  <si>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</si>
  <si>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</si>
  <si>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</si>
  <si>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</si>
  <si>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</si>
  <si>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</si>
  <si>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</si>
  <si>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</si>
  <si>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</si>
  <si>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</si>
  <si>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</si>
  <si>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</si>
  <si>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</si>
  <si>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</si>
  <si>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</si>
  <si>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</si>
  <si>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</si>
  <si>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</si>
  <si>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</si>
  <si>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</si>
  <si>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</si>
  <si>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</si>
  <si>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</si>
  <si>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</si>
  <si>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</si>
  <si>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</si>
  <si>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</si>
  <si>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</si>
  <si>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</si>
  <si>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</si>
  <si>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96</t>
  </si>
  <si>
    <t>Bourání konstrukcí</t>
  </si>
  <si>
    <t>713</t>
  </si>
  <si>
    <t>Izolace tepelné</t>
  </si>
  <si>
    <t>730</t>
  </si>
  <si>
    <t>Ústřední vytápění</t>
  </si>
  <si>
    <t>732</t>
  </si>
  <si>
    <t>Strojovny</t>
  </si>
  <si>
    <t>733</t>
  </si>
  <si>
    <t>Rozvod potrubí</t>
  </si>
  <si>
    <t>734</t>
  </si>
  <si>
    <t>Armatury</t>
  </si>
  <si>
    <t>735</t>
  </si>
  <si>
    <t>Otopná tělesa</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</si>
  <si>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</si>
  <si>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</si>
  <si>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</si>
  <si>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</si>
  <si>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</si>
  <si>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</si>
  <si>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</si>
  <si>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</si>
  <si>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</si>
  <si>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</si>
  <si>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</si>
  <si>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</si>
  <si>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</si>
  <si>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</si>
  <si>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</si>
  <si>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</si>
  <si>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</si>
  <si>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</si>
  <si>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</si>
  <si>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</si>
  <si>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</si>
  <si>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</si>
  <si>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</si>
  <si>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</si>
  <si>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</si>
  <si>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</si>
  <si>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</si>
  <si>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</si>
  <si>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</si>
  <si>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970051030R00</t>
  </si>
  <si>
    <t>Jádrové vrtání, kruhové prostupy v železobetonu jádrové vrtání , d 30 mm</t>
  </si>
  <si>
    <t>m</t>
  </si>
  <si>
    <t>801-3</t>
  </si>
  <si>
    <t>RTS 20/ I</t>
  </si>
  <si>
    <t>POL1_</t>
  </si>
  <si>
    <t>prostupy stropem : 0,3*8</t>
  </si>
  <si>
    <t>VV</t>
  </si>
  <si>
    <t>SPU</t>
  </si>
  <si>
    <t>970051060R00</t>
  </si>
  <si>
    <t>Jádrové vrtání, kruhové prostupy v železobetonu jádrové vrtání , do D 60 mm</t>
  </si>
  <si>
    <t>prostupy stropem : 0,3*4</t>
  </si>
  <si>
    <t>970056030R00</t>
  </si>
  <si>
    <t>Jádrové vrtání, kruhové prostupy v železobetonu příplatek za jádrové vrtání do stropu, d 30 mm</t>
  </si>
  <si>
    <t>970056060R00</t>
  </si>
  <si>
    <t>Jádrové vrtání, kruhové prostupy v železobetonu příplatek za jádrové vrtání do stropu, do D 60 mm</t>
  </si>
  <si>
    <t>71357001</t>
  </si>
  <si>
    <t>Protipožární ucpávky např. zpěňující tmel - prostupy potrubí D 25 - D 40</t>
  </si>
  <si>
    <t>kus</t>
  </si>
  <si>
    <t>Vlastní</t>
  </si>
  <si>
    <t>Indiv</t>
  </si>
  <si>
    <t>prostup stropem : 4</t>
  </si>
  <si>
    <t>904      R00</t>
  </si>
  <si>
    <t>Hzs-zkousky v ramci montaz.praci</t>
  </si>
  <si>
    <t>h</t>
  </si>
  <si>
    <t>Prav.M</t>
  </si>
  <si>
    <t>POL10_</t>
  </si>
  <si>
    <t>viz. technická zpráva</t>
  </si>
  <si>
    <t>POP</t>
  </si>
  <si>
    <t>2</t>
  </si>
  <si>
    <t>904      R01</t>
  </si>
  <si>
    <t>904      R02</t>
  </si>
  <si>
    <t>24</t>
  </si>
  <si>
    <t>732429111R00</t>
  </si>
  <si>
    <t>Čerpadla teplovodní Montáž čerpadel teplovodních oběhových spirálních DN 25</t>
  </si>
  <si>
    <t>soubor</t>
  </si>
  <si>
    <t>800-731</t>
  </si>
  <si>
    <t>VZT jednotka 2.NP : 1</t>
  </si>
  <si>
    <t>900      R732</t>
  </si>
  <si>
    <t>Zednické výpomoci hsv, čl. 13-2, Práce v tarifní třídě 4</t>
  </si>
  <si>
    <t>1</t>
  </si>
  <si>
    <t>7320004</t>
  </si>
  <si>
    <t>Náklady spojené s přepojením přechodového stavu</t>
  </si>
  <si>
    <t>POL3_</t>
  </si>
  <si>
    <t>demontáž stávajícího třícestného ventilu, dodávka a montáž uzavíracího ventilu s filtrem (filtrball)</t>
  </si>
  <si>
    <t>dodávka a montáž potrubí včetně izolace</t>
  </si>
  <si>
    <t>7320005</t>
  </si>
  <si>
    <t>Elektronicky regulované oběhové čerpadlo velikost 2 15-40, Q=0,3 m3/h, H=0,53 m, P=18W, 230V, 0,18A</t>
  </si>
  <si>
    <t>998732201R00</t>
  </si>
  <si>
    <t>Přesun hmot pro strojovny v objektech výšky do 6 m</t>
  </si>
  <si>
    <t>POL7_</t>
  </si>
  <si>
    <t xml:space="preserve">Ceny z položek s pořadovými čísly: : </t>
  </si>
  <si>
    <t xml:space="preserve">9,10,11,12, : </t>
  </si>
  <si>
    <t>Součet: : 236,85500</t>
  </si>
  <si>
    <t>733151112R00</t>
  </si>
  <si>
    <t>Potrubí z trubek ocelových vně pozinkovaných pro průmysl spojované lisováním vnější průměr D 15 mm, tl. stěny 1,2 mm</t>
  </si>
  <si>
    <t>včetně tvarovek, bez zednických výpomocí</t>
  </si>
  <si>
    <t>SPI</t>
  </si>
  <si>
    <t>2.NP : 93</t>
  </si>
  <si>
    <t>733151113R00</t>
  </si>
  <si>
    <t>Potrubí z trubek ocelových vně pozinkovaných pro průmysl spojované lisováním vnější průměr D 18 mm, tl. stěny 1,2 mm</t>
  </si>
  <si>
    <t>2.NP : 60</t>
  </si>
  <si>
    <t>733151114R00</t>
  </si>
  <si>
    <t>Potrubí z trubek ocelových vně pozinkovaných pro průmysl spojované lisováním vnější průměr D 22 mm, tl. stěny 1,5 mm</t>
  </si>
  <si>
    <t>2.NP : 22</t>
  </si>
  <si>
    <t>733151115R00</t>
  </si>
  <si>
    <t>Potrubí z trubek ocelových vně pozinkovaných pro průmysl spojované lisováním vnější průměr D 28 mm, tl. stěny 1,5 mm</t>
  </si>
  <si>
    <t>2.NP : 15</t>
  </si>
  <si>
    <t>733190106R00</t>
  </si>
  <si>
    <t>Tlakové zkoušky potrubí ocelových závitových, plastových, měděných do DN 32</t>
  </si>
  <si>
    <t>2.NP : 93+60+22+15</t>
  </si>
  <si>
    <t>733194922R01</t>
  </si>
  <si>
    <t>Napojení na stávající potrubí - přechodový stav</t>
  </si>
  <si>
    <t>přechodový stav : 2</t>
  </si>
  <si>
    <t>900      R733</t>
  </si>
  <si>
    <t>Zednické výpomoci hsv čl. 13-2, Práce v tarifní třídě 4</t>
  </si>
  <si>
    <t>12</t>
  </si>
  <si>
    <t>998733203R00</t>
  </si>
  <si>
    <t>Přesun hmot pro rozvody potrubí v objektech výšky do 24 m</t>
  </si>
  <si>
    <t xml:space="preserve">14,15,16,17,18,19,20, : </t>
  </si>
  <si>
    <t>Součet: : 522,47000</t>
  </si>
  <si>
    <t>734209102R00</t>
  </si>
  <si>
    <t>Montáž závitové armatury s jedním závitem, G 3/8", bez dodávky materiálu</t>
  </si>
  <si>
    <t>2.NP : 2</t>
  </si>
  <si>
    <t>734209103R00</t>
  </si>
  <si>
    <t>Montáž závitové armatury s jedním závitem, G 1/2", bez dodávky materiálu</t>
  </si>
  <si>
    <t>734209112R00</t>
  </si>
  <si>
    <t>Montáž závitové armatury se dvěma závity, G 3/8", bez dodávky materiálu</t>
  </si>
  <si>
    <t>2.NP : 1</t>
  </si>
  <si>
    <t>734209113R00</t>
  </si>
  <si>
    <t>Montáž závitové armatury se dvěma závity, G 1/2", bez dodávky materiálu</t>
  </si>
  <si>
    <t>2.NP : 2*19+2+2*4+3+1+1+1+1</t>
  </si>
  <si>
    <t>734291113R00</t>
  </si>
  <si>
    <t>Ostatní armatury kohouty plnící a vypouštěcí včetně dodávky materiálu_x000D_
 kulový kohout vypouštěcí a napouštěcí, DN 15, PN 10, litina</t>
  </si>
  <si>
    <t>734291951R00</t>
  </si>
  <si>
    <t>Opravy závitových armatur zpětná montáž hlavic_x000D_
 Montáž termostatických hlavic</t>
  </si>
  <si>
    <t>2.NP : 19+1+4</t>
  </si>
  <si>
    <t>734419131R00</t>
  </si>
  <si>
    <t>Montáž kompaktního měřiče tepla závitového_x000D_
 G 1/2", bez dodávky materiálu</t>
  </si>
  <si>
    <t>2.NP-VZT : 1</t>
  </si>
  <si>
    <t>734228030R00</t>
  </si>
  <si>
    <t>Měření, nastavení a fixace vyvažovacích ventilů, včetně vystavení protokolů</t>
  </si>
  <si>
    <t>Doložit  protokolem o měření a nastavení průtoků v souladu s vyhl. 193/2007 Sb. §7 a výkresovou dokumentací s vyznačením nastavení pozic vyvažovacích ventilů</t>
  </si>
  <si>
    <t>Součástí protokolů bude originální výstup s měřícího přístroje TA-SCOPE.</t>
  </si>
  <si>
    <t>2.NP : 3</t>
  </si>
  <si>
    <t>551100210R</t>
  </si>
  <si>
    <t>klapka zpětná PN 20; vnitřní-vnitřní závit; 1/2; pracovní teplota do 170 ° C; těleso mosaz</t>
  </si>
  <si>
    <t>SPCM</t>
  </si>
  <si>
    <t>55113615500R</t>
  </si>
  <si>
    <t>filtr závitový pro topné systémy; 1/2"; PN 16; závit vnitřní - vnitřní</t>
  </si>
  <si>
    <t>5512001862R</t>
  </si>
  <si>
    <t>ventil odvzdušňovací pro topení, klimatizace; automatický, se zpětným ventilem; 3/8"; PN 10; pracovní teplota do 120 ° C; médium voda, glykol - max. 30 %; těleso mosaz</t>
  </si>
  <si>
    <t>5513730670R</t>
  </si>
  <si>
    <t>hlavice termostatická vysoce odolná zabezpečená s vestavěným čidlem; regulační rozsah 8,0 až 26,0 °C; ovládání ruční; provedení kapalinová</t>
  </si>
  <si>
    <t>7340001</t>
  </si>
  <si>
    <t>Termostatický ventil s plynulým přesným nastavením 15 (1/2") přímý, kvs = 0,86 m3/h, lisovací připojení (např. V EXACT II)</t>
  </si>
  <si>
    <t>2.NP : 4</t>
  </si>
  <si>
    <t>7340002</t>
  </si>
  <si>
    <t>Šroubení radiátorové; regulační, uzavíratelné, s vypouštěním, přednastavitelné 15 (1/2") přímé,, kvs 1,31, lisovací připojení, (např. REGULUX)</t>
  </si>
  <si>
    <t>7340003</t>
  </si>
  <si>
    <t>Připojovací šroubení pro dvoutrubk. soustavy; uzavíratelné, s vypouštěním, kvs 1,48, pro otopná tělesa s integrovanou ventilovou vložkou (např. VEKOLUX)</t>
  </si>
  <si>
    <t>2.NP : 19</t>
  </si>
  <si>
    <t>7340004</t>
  </si>
  <si>
    <t>Radiátorový ventil pro dvoutrubkové soustavy, tělesa s dvoubodovým připojením kvs 0,67, vypouštěcí, uzavíratelný, s přednastavením omezení průtoku (např. MULTILUX)</t>
  </si>
  <si>
    <t>7340005</t>
  </si>
  <si>
    <t>Bronzový kulový kohout s vnitřními závity DN 15, kvs 6, pro topné systémy Tmax 120°C (např. GLOBO)</t>
  </si>
  <si>
    <t>2.NP-VZT : 3</t>
  </si>
  <si>
    <t>7340009</t>
  </si>
  <si>
    <t>Vyvažovací ventil s vypouštěním, vnitřní závit DN 10, kvs-1,36, materiál AMETAL, uzavírání, přednastavení, měřicí vsuvky pro měření tlaku, průtoku a teploty (např. STAD)</t>
  </si>
  <si>
    <t>7340010</t>
  </si>
  <si>
    <t>Vyvažovací ventil s vypouštěním, vnitřní závit DN 15, kvs-2,56, materiál AMETAL, zavírání, přednastavení, měřicí vsuvky pro měření tlaku, průtoku a teploty (např. STAD)</t>
  </si>
  <si>
    <t>7340013</t>
  </si>
  <si>
    <t>Tlakově nezávislý regulační a vyvažovací ventil pro plynulou regulaci DN15 do 400 kPa, připojení s vnějším závitem (např. TA MODULATOR), s pohonem, kabel 2 m (např. TA SLIDER 160)</t>
  </si>
  <si>
    <t>2.NP- VZT : 1</t>
  </si>
  <si>
    <t>7340016</t>
  </si>
  <si>
    <t>Kompaktní ultrazvukový měřič tepla DN 15, Qp=0,6 m3/h, Kvs 3,46, závitové připojení, včetně snímačů teplot a jímek</t>
  </si>
  <si>
    <t>998734203R00</t>
  </si>
  <si>
    <t>Přesun hmot pro armatury v objektech výšky do 4 m</t>
  </si>
  <si>
    <t xml:space="preserve">22,23,24,25,26,27,28,29,30,31,32,33,34,35,36,37,38,39,40,41,42, : </t>
  </si>
  <si>
    <t>Součet: : 705,53300</t>
  </si>
  <si>
    <t>735000912R00</t>
  </si>
  <si>
    <t>Regulace otopného systému při opravách Vyregulování ventilů s termost.ovládáním a regulačních šroubení</t>
  </si>
  <si>
    <t>2.NP : 19+1+8</t>
  </si>
  <si>
    <t>735156910R00</t>
  </si>
  <si>
    <t>Otopná tělesa panelová Doplňkové práce pro otopná tělesa panelová tlakové zkoušky , těles jednořadých</t>
  </si>
  <si>
    <t>735156920R00</t>
  </si>
  <si>
    <t>Otopná tělesa panelová Doplňkové práce pro otopná tělesa panelová tlakové zkoušky , těles dvouřadých</t>
  </si>
  <si>
    <t>735159111R00</t>
  </si>
  <si>
    <t>Otopná tělesa panelová Montáž otopných těles panelových bez ohledu na počet desek, délky do 1600 mm</t>
  </si>
  <si>
    <t>2.NP : 23</t>
  </si>
  <si>
    <t>735179110R00</t>
  </si>
  <si>
    <t>Otopná tělesa koupelnová montáž_x000D_
 topných žebříků, bez dodávky materiálu</t>
  </si>
  <si>
    <t>735191905R00</t>
  </si>
  <si>
    <t>Ostatní opravy otopných těles odvzdušnění _x000D_
 otopných těles</t>
  </si>
  <si>
    <t>735191910R00</t>
  </si>
  <si>
    <t>Ostatní opravy otopných těles napuštění vody do otopného systému včetně potrubí (bez kotle a ohříváků)_x000D_
 otopných těles</t>
  </si>
  <si>
    <t>900      R735</t>
  </si>
  <si>
    <t>62</t>
  </si>
  <si>
    <t>484518234R1</t>
  </si>
  <si>
    <t>Těleso otopné trubkové KLCM 1820.500, spodní středové připojení</t>
  </si>
  <si>
    <t>48456981R</t>
  </si>
  <si>
    <t>těleso otopné deskové ocelové; čelní deska profilovaná; v = 500 mm; l = 900 mm; hloubka tělesa 63 mm; způsob připojení boční levé nebo pravé; počet desek 1; počet přídavných přestupných ploch 1; připojovací rozteč 446 mm; tepel.výkon 772 W</t>
  </si>
  <si>
    <t>484572002R</t>
  </si>
  <si>
    <t>těleso otopné deskové ocelové; čelní deska profilovaná; v = 600 mm; l = 400 mm; hloubka tělesa 66 mm; způsob připojení boční levé nebo pravé; počet desek 2; počet přídavných přestupných ploch 1; připojovací rozteč 546 mm; tepel.výkon 515 W</t>
  </si>
  <si>
    <t>48457200R</t>
  </si>
  <si>
    <t>těleso otopné deskové ocelové; čelní deska profilovaná; v = 600 mm; l = 500 mm; hloubka tělesa 66 mm; způsob připojení boční levé nebo pravé; počet desek 2; počet přídavných přestupných ploch 1; připojovací rozteč 546 mm; tepel.výkon 644 W</t>
  </si>
  <si>
    <t>48457222R</t>
  </si>
  <si>
    <t>těleso otopné deskové ocelové; čelní deska profilovaná; v = 600 mm; l = 1 100 mm; hloubka tělesa 100 mm; způsob připojení boční levé nebo pravé; počet desek 2; počet přídavných přestupných ploch 2; připojovací rozteč 546 mm; tepel.výkon 1 847 W</t>
  </si>
  <si>
    <t>48457562.AR</t>
  </si>
  <si>
    <t>těleso otopné deskové ocelové; čelní deska profilovaná; v = 500 mm; l = 700 mm; hloubka tělesa 100 mm; způsob připojení pravé spodní; ventil kompakt; počet desek 2; počet přídavných přestupných ploch 2; připojovací rozteč 50 mm; tepel.výkon 1 016 W</t>
  </si>
  <si>
    <t>48457565.AR</t>
  </si>
  <si>
    <t>těleso otopné deskové ocelové; čelní deska profilovaná; v = 500 mm; l = 1 000 mm; hloubka tělesa 100 mm; způsob připojení pravé spodní; ventil kompakt; počet desek 2; počet přídavných přestupných ploch 2; připojovací rozteč 50 mm; tepel.výkon 1 452 W</t>
  </si>
  <si>
    <t>48457566R</t>
  </si>
  <si>
    <t>těleso otopné deskové ocelové; čelní deska profilovaná; v = 500 mm; l = 1 100 mm; hloubka tělesa 100 mm; způsob připojení pravé spodní; ventil kompakt; počet desek 2; počet přídavných přestupných ploch 2; připojovací rozteč 50 mm; tepel.výkon 1 597 W</t>
  </si>
  <si>
    <t>48457567.AR</t>
  </si>
  <si>
    <t>těleso otopné deskové ocelové; čelní deska profilovaná; v = 500 mm; l = 1 200 mm; hloubka tělesa 100 mm; způsob připojení pravé spodní; ventil kompakt; počet desek 2; počet přídavných přestupných ploch 2; připojovací rozteč 50 mm; tepel.výkon 1 742 W</t>
  </si>
  <si>
    <t>2.NP : 5</t>
  </si>
  <si>
    <t>48457568.AR</t>
  </si>
  <si>
    <t>těleso otopné deskové ocelové; čelní deska profilovaná; v = 500 mm; l = 1 400 mm; hloubka tělesa 100 mm; způsob připojení pravé spodní; ventil kompakt; počet desek 2; počet přídavných přestupných ploch 2; připojovací rozteč 50 mm; tepel.výkon 2 033 W</t>
  </si>
  <si>
    <t>48457569.AR</t>
  </si>
  <si>
    <t>těleso otopné deskové ocelové; čelní deska profilovaná; v = 500 mm; l = 1 600 mm; hloubka tělesa 100 mm; způsob připojení pravé spodní; ventil kompakt; počet desek 2; počet přídavných přestupných ploch 2; připojovací rozteč 50 mm; tepel.výkon 2 323 W</t>
  </si>
  <si>
    <t>735001</t>
  </si>
  <si>
    <t>Indikátor topných nákladů, dvoučidlový indikátor s radiovým a optickým rozhraním, odečet AMR i Walk-by</t>
  </si>
  <si>
    <t>2.NP : 19+4+1</t>
  </si>
  <si>
    <t>735002</t>
  </si>
  <si>
    <t>Montážní materiál pro deskový radiátor</t>
  </si>
  <si>
    <t>735003</t>
  </si>
  <si>
    <t>Easy wM-Bus gateway, přenos dat přes Ethernet</t>
  </si>
  <si>
    <t>735004</t>
  </si>
  <si>
    <t>Napájecí adaptér síťový 6V 2000mA 5,5/2,1/10mm VSZ-06-02 pro EASYGATEWAY</t>
  </si>
  <si>
    <t>735005</t>
  </si>
  <si>
    <t>Všesměrová prutová anténa s SMA konektorem</t>
  </si>
  <si>
    <t>735006</t>
  </si>
  <si>
    <t>Instalace gateway</t>
  </si>
  <si>
    <t>735007</t>
  </si>
  <si>
    <t>Založení databáze domu na serveru</t>
  </si>
  <si>
    <t>735008</t>
  </si>
  <si>
    <t>Založení databáze indikátorů na serveru</t>
  </si>
  <si>
    <t>998735202R00</t>
  </si>
  <si>
    <t>Přesun hmot pro otopná tělesa v objektech výšky do 12 m</t>
  </si>
  <si>
    <t xml:space="preserve">44,45,46,47,48,49,50,51,52,53,54,55,56,57,58,59,60,61,62,63,64,65,66,67,68,69,70, : </t>
  </si>
  <si>
    <t>Součet: : 1972,88600</t>
  </si>
  <si>
    <t>005122010R</t>
  </si>
  <si>
    <t xml:space="preserve">Provoz objednatele </t>
  </si>
  <si>
    <t>POL99_1</t>
  </si>
  <si>
    <t>005124010R</t>
  </si>
  <si>
    <t>Koordinační činnost</t>
  </si>
  <si>
    <t>POL99_2</t>
  </si>
  <si>
    <t>005241010R</t>
  </si>
  <si>
    <t xml:space="preserve">Dokumentace skutečného provedení </t>
  </si>
  <si>
    <t>Soubor</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</si>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</sst>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4">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7" fillId="0" borderId="18" xfId="0" applyNumberFormat="1" applyFont="1" applyBorder="1" applyAlignment="1">
      <alignment vertical="top" wrapText="1"/>
    </xf>
    <xf numFmtId="0" fontId="20"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4n0IJ1es1jiiQ9xwV9V7OTBzahZy8+4SB4tCsRaDbcrJ/4VFYulmlrt1YFBfMy/faRFgJ+9eAyIKe77lJprByQ==" saltValue="jHRYWxQ6u2U3g0FbrBmC0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2"/>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2706</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SUMIF(F120:F128,A16,I120:I128)+SUMIF(F120:F128,"PSU",I120:I128)</f>
        <v>0</v>
      </c>
      <c r="J16" s="88"/>
    </row>
    <row r="17" spans="1:10" ht="23.25" customHeight="1" x14ac:dyDescent="0.2">
      <c r="A17" s="191" t="s">
        <v>25</v>
      </c>
      <c r="B17" s="57" t="s">
        <v>25</v>
      </c>
      <c r="C17" s="58"/>
      <c r="D17" s="59"/>
      <c r="E17" s="86"/>
      <c r="F17" s="87"/>
      <c r="G17" s="86"/>
      <c r="H17" s="87"/>
      <c r="I17" s="86">
        <f>SUMIF(F120:F128,A17,I120:I128)</f>
        <v>0</v>
      </c>
      <c r="J17" s="88"/>
    </row>
    <row r="18" spans="1:10" ht="23.25" customHeight="1" x14ac:dyDescent="0.2">
      <c r="A18" s="191" t="s">
        <v>26</v>
      </c>
      <c r="B18" s="57" t="s">
        <v>26</v>
      </c>
      <c r="C18" s="58"/>
      <c r="D18" s="59"/>
      <c r="E18" s="86"/>
      <c r="F18" s="87"/>
      <c r="G18" s="86"/>
      <c r="H18" s="87"/>
      <c r="I18" s="86">
        <f>SUMIF(F120:F128,A18,I120:I128)</f>
        <v>0</v>
      </c>
      <c r="J18" s="88"/>
    </row>
    <row r="19" spans="1:10" ht="23.25" customHeight="1" x14ac:dyDescent="0.2">
      <c r="A19" s="191" t="s">
        <v>114</v>
      </c>
      <c r="B19" s="57" t="s">
        <v>27</v>
      </c>
      <c r="C19" s="58"/>
      <c r="D19" s="59"/>
      <c r="E19" s="86"/>
      <c r="F19" s="87"/>
      <c r="G19" s="86"/>
      <c r="H19" s="87"/>
      <c r="I19" s="86">
        <f>SUMIF(F120:F128,A19,I120:I128)</f>
        <v>0</v>
      </c>
      <c r="J19" s="88"/>
    </row>
    <row r="20" spans="1:10" ht="23.25" customHeight="1" x14ac:dyDescent="0.2">
      <c r="A20" s="191" t="s">
        <v>115</v>
      </c>
      <c r="B20" s="57" t="s">
        <v>28</v>
      </c>
      <c r="C20" s="58"/>
      <c r="D20" s="59"/>
      <c r="E20" s="86"/>
      <c r="F20" s="87"/>
      <c r="G20" s="86"/>
      <c r="H20" s="87"/>
      <c r="I20" s="86">
        <f>SUMIF(F120:F128,A20,I120:I128)</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43910</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02 D 1.4a Pol'!AE259</f>
        <v>0</v>
      </c>
      <c r="G39" s="145">
        <f>'SO 02 D 1.4a Pol'!AF259</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02 D 1.4a Pol'!AE259</f>
        <v>0</v>
      </c>
      <c r="G40" s="152">
        <f>'SO 02 D 1.4a Pol'!AF259</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02 D 1.4a Pol'!AE259</f>
        <v>0</v>
      </c>
      <c r="G41" s="146">
        <f>'SO 02 D 1.4a Pol'!AF259</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24</v>
      </c>
      <c r="G120" s="188"/>
      <c r="H120" s="188"/>
      <c r="I120" s="188">
        <f>'SO 02 D 1.4a Pol'!G8</f>
        <v>0</v>
      </c>
      <c r="J120" s="185" t="str">
        <f>IF(I129=0,"",I120/I129*100)</f>
        <v/>
      </c>
    </row>
    <row r="121" spans="1:52" ht="25.5" customHeight="1" x14ac:dyDescent="0.2">
      <c r="A121" s="175"/>
      <c r="B121" s="180" t="s">
        <v>102</v>
      </c>
      <c r="C121" s="181" t="s">
        <v>103</v>
      </c>
      <c r="D121" s="182"/>
      <c r="E121" s="182"/>
      <c r="F121" s="187" t="s">
        <v>25</v>
      </c>
      <c r="G121" s="188"/>
      <c r="H121" s="188"/>
      <c r="I121" s="188">
        <f>'SO 02 D 1.4a Pol'!G21</f>
        <v>0</v>
      </c>
      <c r="J121" s="185" t="str">
        <f>IF(I129=0,"",I121/I129*100)</f>
        <v/>
      </c>
    </row>
    <row r="122" spans="1:52" ht="25.5" customHeight="1" x14ac:dyDescent="0.2">
      <c r="A122" s="175"/>
      <c r="B122" s="180" t="s">
        <v>104</v>
      </c>
      <c r="C122" s="181" t="s">
        <v>105</v>
      </c>
      <c r="D122" s="182"/>
      <c r="E122" s="182"/>
      <c r="F122" s="187" t="s">
        <v>25</v>
      </c>
      <c r="G122" s="188"/>
      <c r="H122" s="188"/>
      <c r="I122" s="188">
        <f>'SO 02 D 1.4a Pol'!G25</f>
        <v>0</v>
      </c>
      <c r="J122" s="185" t="str">
        <f>IF(I129=0,"",I122/I129*100)</f>
        <v/>
      </c>
    </row>
    <row r="123" spans="1:52" ht="25.5" customHeight="1" x14ac:dyDescent="0.2">
      <c r="A123" s="175"/>
      <c r="B123" s="180" t="s">
        <v>106</v>
      </c>
      <c r="C123" s="181" t="s">
        <v>107</v>
      </c>
      <c r="D123" s="182"/>
      <c r="E123" s="182"/>
      <c r="F123" s="187" t="s">
        <v>25</v>
      </c>
      <c r="G123" s="188"/>
      <c r="H123" s="188"/>
      <c r="I123" s="188">
        <f>'SO 02 D 1.4a Pol'!G38</f>
        <v>0</v>
      </c>
      <c r="J123" s="185" t="str">
        <f>IF(I129=0,"",I123/I129*100)</f>
        <v/>
      </c>
    </row>
    <row r="124" spans="1:52" ht="25.5" customHeight="1" x14ac:dyDescent="0.2">
      <c r="A124" s="175"/>
      <c r="B124" s="180" t="s">
        <v>108</v>
      </c>
      <c r="C124" s="181" t="s">
        <v>109</v>
      </c>
      <c r="D124" s="182"/>
      <c r="E124" s="182"/>
      <c r="F124" s="187" t="s">
        <v>25</v>
      </c>
      <c r="G124" s="188"/>
      <c r="H124" s="188"/>
      <c r="I124" s="188">
        <f>'SO 02 D 1.4a Pol'!G58</f>
        <v>0</v>
      </c>
      <c r="J124" s="185" t="str">
        <f>IF(I129=0,"",I124/I129*100)</f>
        <v/>
      </c>
    </row>
    <row r="125" spans="1:52" ht="25.5" customHeight="1" x14ac:dyDescent="0.2">
      <c r="A125" s="175"/>
      <c r="B125" s="180" t="s">
        <v>110</v>
      </c>
      <c r="C125" s="181" t="s">
        <v>111</v>
      </c>
      <c r="D125" s="182"/>
      <c r="E125" s="182"/>
      <c r="F125" s="187" t="s">
        <v>25</v>
      </c>
      <c r="G125" s="188"/>
      <c r="H125" s="188"/>
      <c r="I125" s="188">
        <f>'SO 02 D 1.4a Pol'!G89</f>
        <v>0</v>
      </c>
      <c r="J125" s="185" t="str">
        <f>IF(I129=0,"",I125/I129*100)</f>
        <v/>
      </c>
    </row>
    <row r="126" spans="1:52" ht="25.5" customHeight="1" x14ac:dyDescent="0.2">
      <c r="A126" s="175"/>
      <c r="B126" s="180" t="s">
        <v>112</v>
      </c>
      <c r="C126" s="181" t="s">
        <v>113</v>
      </c>
      <c r="D126" s="182"/>
      <c r="E126" s="182"/>
      <c r="F126" s="187" t="s">
        <v>25</v>
      </c>
      <c r="G126" s="188"/>
      <c r="H126" s="188"/>
      <c r="I126" s="188">
        <f>'SO 02 D 1.4a Pol'!G160</f>
        <v>0</v>
      </c>
      <c r="J126" s="185" t="str">
        <f>IF(I129=0,"",I126/I129*100)</f>
        <v/>
      </c>
    </row>
    <row r="127" spans="1:52" ht="25.5" customHeight="1" x14ac:dyDescent="0.2">
      <c r="A127" s="175"/>
      <c r="B127" s="180" t="s">
        <v>114</v>
      </c>
      <c r="C127" s="181" t="s">
        <v>27</v>
      </c>
      <c r="D127" s="182"/>
      <c r="E127" s="182"/>
      <c r="F127" s="187" t="s">
        <v>114</v>
      </c>
      <c r="G127" s="188"/>
      <c r="H127" s="188"/>
      <c r="I127" s="188">
        <f>'SO 02 D 1.4a Pol'!G247</f>
        <v>0</v>
      </c>
      <c r="J127" s="185" t="str">
        <f>IF(I129=0,"",I127/I129*100)</f>
        <v/>
      </c>
    </row>
    <row r="128" spans="1:52" ht="25.5" customHeight="1" x14ac:dyDescent="0.2">
      <c r="A128" s="175"/>
      <c r="B128" s="180" t="s">
        <v>115</v>
      </c>
      <c r="C128" s="181" t="s">
        <v>28</v>
      </c>
      <c r="D128" s="182"/>
      <c r="E128" s="182"/>
      <c r="F128" s="187" t="s">
        <v>115</v>
      </c>
      <c r="G128" s="188"/>
      <c r="H128" s="188"/>
      <c r="I128" s="188">
        <f>'SO 02 D 1.4a Pol'!G254</f>
        <v>0</v>
      </c>
      <c r="J128" s="185" t="str">
        <f>IF(I129=0,"",I128/I129*100)</f>
        <v/>
      </c>
    </row>
    <row r="129" spans="1:10" ht="25.5" customHeight="1" x14ac:dyDescent="0.2">
      <c r="A129" s="176"/>
      <c r="B129" s="183" t="s">
        <v>1</v>
      </c>
      <c r="C129" s="183"/>
      <c r="D129" s="184"/>
      <c r="E129" s="184"/>
      <c r="F129" s="189"/>
      <c r="G129" s="190"/>
      <c r="H129" s="190"/>
      <c r="I129" s="190">
        <f>SUM(I120:I128)</f>
        <v>0</v>
      </c>
      <c r="J129" s="186">
        <f>SUM(J120:J128)</f>
        <v>0</v>
      </c>
    </row>
    <row r="130" spans="1:10" x14ac:dyDescent="0.2">
      <c r="F130" s="129"/>
      <c r="G130" s="128"/>
      <c r="H130" s="129"/>
      <c r="I130" s="128"/>
      <c r="J130" s="130"/>
    </row>
    <row r="131" spans="1:10" x14ac:dyDescent="0.2">
      <c r="F131" s="129"/>
      <c r="G131" s="128"/>
      <c r="H131" s="129"/>
      <c r="I131" s="128"/>
      <c r="J131" s="130"/>
    </row>
    <row r="132" spans="1:10" x14ac:dyDescent="0.2">
      <c r="F132" s="129"/>
      <c r="G132" s="128"/>
      <c r="H132" s="129"/>
      <c r="I132" s="128"/>
      <c r="J132" s="130"/>
    </row>
  </sheetData>
  <sheetProtection algorithmName="SHA-512" hashValue="2vFITgGAv3H7hj7TqgGS588LPHzbAFSlScpd5zztRsA8zbRPXfE4KW2Y4lA68mMHFkDSlxYP4EW5Wob5rPIbWg==" saltValue="GxnrV+nZO0eoIgqlHsCyJ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3">
    <mergeCell ref="C127:E127"/>
    <mergeCell ref="C128:E128"/>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PdkFEoAJnF9vHye59FWBGV8ulWh6M3ffqJJ+Rj0RT94BEzDWS1bX5CDRQ+uXHXP8UL9pVZyubNHRsxdYkJvV4w==" saltValue="rw9VtMbMb4dybSmKUn7Ue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2766A-9B0C-4404-9985-1A0CC1F363F3}">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116</v>
      </c>
      <c r="B1" s="193"/>
      <c r="C1" s="193"/>
      <c r="D1" s="193"/>
      <c r="E1" s="193"/>
      <c r="F1" s="193"/>
      <c r="G1" s="193"/>
      <c r="AG1" t="s">
        <v>117</v>
      </c>
    </row>
    <row r="2" spans="1:60" ht="24.95" customHeight="1" x14ac:dyDescent="0.2">
      <c r="A2" s="194" t="s">
        <v>7</v>
      </c>
      <c r="B2" s="77" t="s">
        <v>49</v>
      </c>
      <c r="C2" s="197" t="s">
        <v>50</v>
      </c>
      <c r="D2" s="195"/>
      <c r="E2" s="195"/>
      <c r="F2" s="195"/>
      <c r="G2" s="196"/>
      <c r="AG2" t="s">
        <v>118</v>
      </c>
    </row>
    <row r="3" spans="1:60" ht="24.95" customHeight="1" x14ac:dyDescent="0.2">
      <c r="A3" s="194" t="s">
        <v>8</v>
      </c>
      <c r="B3" s="77" t="s">
        <v>45</v>
      </c>
      <c r="C3" s="197" t="s">
        <v>46</v>
      </c>
      <c r="D3" s="195"/>
      <c r="E3" s="195"/>
      <c r="F3" s="195"/>
      <c r="G3" s="196"/>
      <c r="AC3" s="127" t="s">
        <v>118</v>
      </c>
      <c r="AG3" t="s">
        <v>119</v>
      </c>
    </row>
    <row r="4" spans="1:60" ht="24.95" customHeight="1" x14ac:dyDescent="0.2">
      <c r="A4" s="198" t="s">
        <v>9</v>
      </c>
      <c r="B4" s="199" t="s">
        <v>43</v>
      </c>
      <c r="C4" s="200" t="s">
        <v>44</v>
      </c>
      <c r="D4" s="201"/>
      <c r="E4" s="201"/>
      <c r="F4" s="201"/>
      <c r="G4" s="202"/>
      <c r="AG4" t="s">
        <v>120</v>
      </c>
    </row>
    <row r="5" spans="1:60" x14ac:dyDescent="0.2">
      <c r="D5" s="192"/>
    </row>
    <row r="6" spans="1:60" ht="38.25" x14ac:dyDescent="0.2">
      <c r="A6" s="204" t="s">
        <v>121</v>
      </c>
      <c r="B6" s="206" t="s">
        <v>122</v>
      </c>
      <c r="C6" s="206" t="s">
        <v>123</v>
      </c>
      <c r="D6" s="205" t="s">
        <v>124</v>
      </c>
      <c r="E6" s="204" t="s">
        <v>125</v>
      </c>
      <c r="F6" s="203" t="s">
        <v>126</v>
      </c>
      <c r="G6" s="204" t="s">
        <v>29</v>
      </c>
      <c r="H6" s="207" t="s">
        <v>30</v>
      </c>
      <c r="I6" s="207" t="s">
        <v>127</v>
      </c>
      <c r="J6" s="207" t="s">
        <v>31</v>
      </c>
      <c r="K6" s="207" t="s">
        <v>128</v>
      </c>
      <c r="L6" s="207" t="s">
        <v>129</v>
      </c>
      <c r="M6" s="207" t="s">
        <v>130</v>
      </c>
      <c r="N6" s="207" t="s">
        <v>131</v>
      </c>
      <c r="O6" s="207" t="s">
        <v>132</v>
      </c>
      <c r="P6" s="207" t="s">
        <v>133</v>
      </c>
      <c r="Q6" s="207" t="s">
        <v>134</v>
      </c>
      <c r="R6" s="207" t="s">
        <v>135</v>
      </c>
      <c r="S6" s="207" t="s">
        <v>136</v>
      </c>
      <c r="T6" s="207" t="s">
        <v>137</v>
      </c>
      <c r="U6" s="207" t="s">
        <v>138</v>
      </c>
      <c r="V6" s="207" t="s">
        <v>139</v>
      </c>
      <c r="W6" s="207" t="s">
        <v>140</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141</v>
      </c>
      <c r="B8" s="224" t="s">
        <v>100</v>
      </c>
      <c r="C8" s="243" t="s">
        <v>101</v>
      </c>
      <c r="D8" s="225"/>
      <c r="E8" s="226"/>
      <c r="F8" s="227"/>
      <c r="G8" s="227">
        <f>SUMIF(AG9:AG20,"&lt;&gt;NOR",G9:G20)</f>
        <v>0</v>
      </c>
      <c r="H8" s="227"/>
      <c r="I8" s="227">
        <f>SUM(I9:I20)</f>
        <v>0</v>
      </c>
      <c r="J8" s="227"/>
      <c r="K8" s="227">
        <f>SUM(K9:K20)</f>
        <v>0</v>
      </c>
      <c r="L8" s="227"/>
      <c r="M8" s="227">
        <f>SUM(M9:M20)</f>
        <v>0</v>
      </c>
      <c r="N8" s="227"/>
      <c r="O8" s="227">
        <f>SUM(O9:O20)</f>
        <v>0.01</v>
      </c>
      <c r="P8" s="227"/>
      <c r="Q8" s="227">
        <f>SUM(Q9:Q20)</f>
        <v>0.01</v>
      </c>
      <c r="R8" s="227"/>
      <c r="S8" s="227"/>
      <c r="T8" s="228"/>
      <c r="U8" s="222"/>
      <c r="V8" s="222">
        <f>SUM(V9:V20)</f>
        <v>15.1</v>
      </c>
      <c r="W8" s="222"/>
      <c r="AG8" t="s">
        <v>142</v>
      </c>
    </row>
    <row r="9" spans="1:60" outlineLevel="1" x14ac:dyDescent="0.2">
      <c r="A9" s="229">
        <v>1</v>
      </c>
      <c r="B9" s="230" t="s">
        <v>143</v>
      </c>
      <c r="C9" s="244" t="s">
        <v>144</v>
      </c>
      <c r="D9" s="231" t="s">
        <v>145</v>
      </c>
      <c r="E9" s="232">
        <v>2.4</v>
      </c>
      <c r="F9" s="233"/>
      <c r="G9" s="234">
        <f>ROUND(E9*F9,2)</f>
        <v>0</v>
      </c>
      <c r="H9" s="233"/>
      <c r="I9" s="234">
        <f>ROUND(E9*H9,2)</f>
        <v>0</v>
      </c>
      <c r="J9" s="233"/>
      <c r="K9" s="234">
        <f>ROUND(E9*J9,2)</f>
        <v>0</v>
      </c>
      <c r="L9" s="234">
        <v>21</v>
      </c>
      <c r="M9" s="234">
        <f>G9*(1+L9/100)</f>
        <v>0</v>
      </c>
      <c r="N9" s="234">
        <v>0</v>
      </c>
      <c r="O9" s="234">
        <f>ROUND(E9*N9,2)</f>
        <v>0</v>
      </c>
      <c r="P9" s="234">
        <v>1.7700000000000001E-3</v>
      </c>
      <c r="Q9" s="234">
        <f>ROUND(E9*P9,2)</f>
        <v>0</v>
      </c>
      <c r="R9" s="234" t="s">
        <v>146</v>
      </c>
      <c r="S9" s="234" t="s">
        <v>147</v>
      </c>
      <c r="T9" s="235" t="s">
        <v>147</v>
      </c>
      <c r="U9" s="218">
        <v>2.5</v>
      </c>
      <c r="V9" s="218">
        <f>ROUND(E9*U9,2)</f>
        <v>6</v>
      </c>
      <c r="W9" s="218"/>
      <c r="X9" s="208"/>
      <c r="Y9" s="208"/>
      <c r="Z9" s="208"/>
      <c r="AA9" s="208"/>
      <c r="AB9" s="208"/>
      <c r="AC9" s="208"/>
      <c r="AD9" s="208"/>
      <c r="AE9" s="208"/>
      <c r="AF9" s="208"/>
      <c r="AG9" s="208" t="s">
        <v>148</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5" t="s">
        <v>149</v>
      </c>
      <c r="D10" s="220"/>
      <c r="E10" s="221">
        <v>2.4</v>
      </c>
      <c r="F10" s="218"/>
      <c r="G10" s="218"/>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150</v>
      </c>
      <c r="AH10" s="208">
        <v>0</v>
      </c>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6"/>
      <c r="D11" s="237"/>
      <c r="E11" s="237"/>
      <c r="F11" s="237"/>
      <c r="G11" s="237"/>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151</v>
      </c>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29">
        <v>2</v>
      </c>
      <c r="B12" s="230" t="s">
        <v>152</v>
      </c>
      <c r="C12" s="244" t="s">
        <v>153</v>
      </c>
      <c r="D12" s="231" t="s">
        <v>145</v>
      </c>
      <c r="E12" s="232">
        <v>1.2</v>
      </c>
      <c r="F12" s="233"/>
      <c r="G12" s="234">
        <f>ROUND(E12*F12,2)</f>
        <v>0</v>
      </c>
      <c r="H12" s="233"/>
      <c r="I12" s="234">
        <f>ROUND(E12*H12,2)</f>
        <v>0</v>
      </c>
      <c r="J12" s="233"/>
      <c r="K12" s="234">
        <f>ROUND(E12*J12,2)</f>
        <v>0</v>
      </c>
      <c r="L12" s="234">
        <v>21</v>
      </c>
      <c r="M12" s="234">
        <f>G12*(1+L12/100)</f>
        <v>0</v>
      </c>
      <c r="N12" s="234">
        <v>0</v>
      </c>
      <c r="O12" s="234">
        <f>ROUND(E12*N12,2)</f>
        <v>0</v>
      </c>
      <c r="P12" s="234">
        <v>7.0699999999999999E-3</v>
      </c>
      <c r="Q12" s="234">
        <f>ROUND(E12*P12,2)</f>
        <v>0.01</v>
      </c>
      <c r="R12" s="234" t="s">
        <v>146</v>
      </c>
      <c r="S12" s="234" t="s">
        <v>147</v>
      </c>
      <c r="T12" s="235" t="s">
        <v>147</v>
      </c>
      <c r="U12" s="218">
        <v>2.5499999999999998</v>
      </c>
      <c r="V12" s="218">
        <f>ROUND(E12*U12,2)</f>
        <v>3.06</v>
      </c>
      <c r="W12" s="218"/>
      <c r="X12" s="208"/>
      <c r="Y12" s="208"/>
      <c r="Z12" s="208"/>
      <c r="AA12" s="208"/>
      <c r="AB12" s="208"/>
      <c r="AC12" s="208"/>
      <c r="AD12" s="208"/>
      <c r="AE12" s="208"/>
      <c r="AF12" s="208"/>
      <c r="AG12" s="208" t="s">
        <v>148</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5" t="s">
        <v>154</v>
      </c>
      <c r="D13" s="220"/>
      <c r="E13" s="221">
        <v>1.2</v>
      </c>
      <c r="F13" s="218"/>
      <c r="G13" s="218"/>
      <c r="H13" s="218"/>
      <c r="I13" s="218"/>
      <c r="J13" s="218"/>
      <c r="K13" s="218"/>
      <c r="L13" s="218"/>
      <c r="M13" s="218"/>
      <c r="N13" s="218"/>
      <c r="O13" s="218"/>
      <c r="P13" s="218"/>
      <c r="Q13" s="218"/>
      <c r="R13" s="218"/>
      <c r="S13" s="218"/>
      <c r="T13" s="218"/>
      <c r="U13" s="218"/>
      <c r="V13" s="218"/>
      <c r="W13" s="218"/>
      <c r="X13" s="208"/>
      <c r="Y13" s="208"/>
      <c r="Z13" s="208"/>
      <c r="AA13" s="208"/>
      <c r="AB13" s="208"/>
      <c r="AC13" s="208"/>
      <c r="AD13" s="208"/>
      <c r="AE13" s="208"/>
      <c r="AF13" s="208"/>
      <c r="AG13" s="208" t="s">
        <v>150</v>
      </c>
      <c r="AH13" s="208">
        <v>0</v>
      </c>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6"/>
      <c r="D14" s="237"/>
      <c r="E14" s="237"/>
      <c r="F14" s="237"/>
      <c r="G14" s="237"/>
      <c r="H14" s="218"/>
      <c r="I14" s="218"/>
      <c r="J14" s="218"/>
      <c r="K14" s="218"/>
      <c r="L14" s="218"/>
      <c r="M14" s="218"/>
      <c r="N14" s="218"/>
      <c r="O14" s="218"/>
      <c r="P14" s="218"/>
      <c r="Q14" s="218"/>
      <c r="R14" s="218"/>
      <c r="S14" s="218"/>
      <c r="T14" s="218"/>
      <c r="U14" s="218"/>
      <c r="V14" s="218"/>
      <c r="W14" s="218"/>
      <c r="X14" s="208"/>
      <c r="Y14" s="208"/>
      <c r="Z14" s="208"/>
      <c r="AA14" s="208"/>
      <c r="AB14" s="208"/>
      <c r="AC14" s="208"/>
      <c r="AD14" s="208"/>
      <c r="AE14" s="208"/>
      <c r="AF14" s="208"/>
      <c r="AG14" s="208" t="s">
        <v>151</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ht="22.5" outlineLevel="1" x14ac:dyDescent="0.2">
      <c r="A15" s="229">
        <v>3</v>
      </c>
      <c r="B15" s="230" t="s">
        <v>155</v>
      </c>
      <c r="C15" s="244" t="s">
        <v>156</v>
      </c>
      <c r="D15" s="231" t="s">
        <v>145</v>
      </c>
      <c r="E15" s="232">
        <v>2.4</v>
      </c>
      <c r="F15" s="233"/>
      <c r="G15" s="234">
        <f>ROUND(E15*F15,2)</f>
        <v>0</v>
      </c>
      <c r="H15" s="233"/>
      <c r="I15" s="234">
        <f>ROUND(E15*H15,2)</f>
        <v>0</v>
      </c>
      <c r="J15" s="233"/>
      <c r="K15" s="234">
        <f>ROUND(E15*J15,2)</f>
        <v>0</v>
      </c>
      <c r="L15" s="234">
        <v>21</v>
      </c>
      <c r="M15" s="234">
        <f>G15*(1+L15/100)</f>
        <v>0</v>
      </c>
      <c r="N15" s="234">
        <v>2.2499999999999998E-3</v>
      </c>
      <c r="O15" s="234">
        <f>ROUND(E15*N15,2)</f>
        <v>0.01</v>
      </c>
      <c r="P15" s="234">
        <v>0</v>
      </c>
      <c r="Q15" s="234">
        <f>ROUND(E15*P15,2)</f>
        <v>0</v>
      </c>
      <c r="R15" s="234" t="s">
        <v>146</v>
      </c>
      <c r="S15" s="234" t="s">
        <v>147</v>
      </c>
      <c r="T15" s="235" t="s">
        <v>147</v>
      </c>
      <c r="U15" s="218">
        <v>1.669</v>
      </c>
      <c r="V15" s="218">
        <f>ROUND(E15*U15,2)</f>
        <v>4.01</v>
      </c>
      <c r="W15" s="218"/>
      <c r="X15" s="208"/>
      <c r="Y15" s="208"/>
      <c r="Z15" s="208"/>
      <c r="AA15" s="208"/>
      <c r="AB15" s="208"/>
      <c r="AC15" s="208"/>
      <c r="AD15" s="208"/>
      <c r="AE15" s="208"/>
      <c r="AF15" s="208"/>
      <c r="AG15" s="208" t="s">
        <v>148</v>
      </c>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5" t="s">
        <v>149</v>
      </c>
      <c r="D16" s="220"/>
      <c r="E16" s="221">
        <v>2.4</v>
      </c>
      <c r="F16" s="218"/>
      <c r="G16" s="21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150</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6"/>
      <c r="D17" s="237"/>
      <c r="E17" s="237"/>
      <c r="F17" s="237"/>
      <c r="G17" s="237"/>
      <c r="H17" s="218"/>
      <c r="I17" s="218"/>
      <c r="J17" s="218"/>
      <c r="K17" s="218"/>
      <c r="L17" s="218"/>
      <c r="M17" s="218"/>
      <c r="N17" s="218"/>
      <c r="O17" s="218"/>
      <c r="P17" s="218"/>
      <c r="Q17" s="218"/>
      <c r="R17" s="218"/>
      <c r="S17" s="218"/>
      <c r="T17" s="218"/>
      <c r="U17" s="218"/>
      <c r="V17" s="218"/>
      <c r="W17" s="218"/>
      <c r="X17" s="208"/>
      <c r="Y17" s="208"/>
      <c r="Z17" s="208"/>
      <c r="AA17" s="208"/>
      <c r="AB17" s="208"/>
      <c r="AC17" s="208"/>
      <c r="AD17" s="208"/>
      <c r="AE17" s="208"/>
      <c r="AF17" s="208"/>
      <c r="AG17" s="208" t="s">
        <v>151</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22.5" outlineLevel="1" x14ac:dyDescent="0.2">
      <c r="A18" s="229">
        <v>4</v>
      </c>
      <c r="B18" s="230" t="s">
        <v>157</v>
      </c>
      <c r="C18" s="244" t="s">
        <v>158</v>
      </c>
      <c r="D18" s="231" t="s">
        <v>145</v>
      </c>
      <c r="E18" s="232">
        <v>1.2</v>
      </c>
      <c r="F18" s="233"/>
      <c r="G18" s="234">
        <f>ROUND(E18*F18,2)</f>
        <v>0</v>
      </c>
      <c r="H18" s="233"/>
      <c r="I18" s="234">
        <f>ROUND(E18*H18,2)</f>
        <v>0</v>
      </c>
      <c r="J18" s="233"/>
      <c r="K18" s="234">
        <f>ROUND(E18*J18,2)</f>
        <v>0</v>
      </c>
      <c r="L18" s="234">
        <v>21</v>
      </c>
      <c r="M18" s="234">
        <f>G18*(1+L18/100)</f>
        <v>0</v>
      </c>
      <c r="N18" s="234">
        <v>2.2499999999999998E-3</v>
      </c>
      <c r="O18" s="234">
        <f>ROUND(E18*N18,2)</f>
        <v>0</v>
      </c>
      <c r="P18" s="234">
        <v>0</v>
      </c>
      <c r="Q18" s="234">
        <f>ROUND(E18*P18,2)</f>
        <v>0</v>
      </c>
      <c r="R18" s="234" t="s">
        <v>146</v>
      </c>
      <c r="S18" s="234" t="s">
        <v>147</v>
      </c>
      <c r="T18" s="235" t="s">
        <v>147</v>
      </c>
      <c r="U18" s="218">
        <v>1.6890000000000001</v>
      </c>
      <c r="V18" s="218">
        <f>ROUND(E18*U18,2)</f>
        <v>2.0299999999999998</v>
      </c>
      <c r="W18" s="218"/>
      <c r="X18" s="208"/>
      <c r="Y18" s="208"/>
      <c r="Z18" s="208"/>
      <c r="AA18" s="208"/>
      <c r="AB18" s="208"/>
      <c r="AC18" s="208"/>
      <c r="AD18" s="208"/>
      <c r="AE18" s="208"/>
      <c r="AF18" s="208"/>
      <c r="AG18" s="208" t="s">
        <v>148</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5" t="s">
        <v>154</v>
      </c>
      <c r="D19" s="220"/>
      <c r="E19" s="221">
        <v>1.2</v>
      </c>
      <c r="F19" s="218"/>
      <c r="G19" s="218"/>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150</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6"/>
      <c r="D20" s="237"/>
      <c r="E20" s="237"/>
      <c r="F20" s="237"/>
      <c r="G20" s="237"/>
      <c r="H20" s="218"/>
      <c r="I20" s="218"/>
      <c r="J20" s="218"/>
      <c r="K20" s="218"/>
      <c r="L20" s="218"/>
      <c r="M20" s="218"/>
      <c r="N20" s="218"/>
      <c r="O20" s="218"/>
      <c r="P20" s="218"/>
      <c r="Q20" s="218"/>
      <c r="R20" s="218"/>
      <c r="S20" s="218"/>
      <c r="T20" s="218"/>
      <c r="U20" s="218"/>
      <c r="V20" s="218"/>
      <c r="W20" s="218"/>
      <c r="X20" s="208"/>
      <c r="Y20" s="208"/>
      <c r="Z20" s="208"/>
      <c r="AA20" s="208"/>
      <c r="AB20" s="208"/>
      <c r="AC20" s="208"/>
      <c r="AD20" s="208"/>
      <c r="AE20" s="208"/>
      <c r="AF20" s="208"/>
      <c r="AG20" s="208" t="s">
        <v>151</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x14ac:dyDescent="0.2">
      <c r="A21" s="223" t="s">
        <v>141</v>
      </c>
      <c r="B21" s="224" t="s">
        <v>102</v>
      </c>
      <c r="C21" s="243" t="s">
        <v>103</v>
      </c>
      <c r="D21" s="225"/>
      <c r="E21" s="226"/>
      <c r="F21" s="227"/>
      <c r="G21" s="227">
        <f>SUMIF(AG22:AG24,"&lt;&gt;NOR",G22:G24)</f>
        <v>0</v>
      </c>
      <c r="H21" s="227"/>
      <c r="I21" s="227">
        <f>SUM(I22:I24)</f>
        <v>0</v>
      </c>
      <c r="J21" s="227"/>
      <c r="K21" s="227">
        <f>SUM(K22:K24)</f>
        <v>0</v>
      </c>
      <c r="L21" s="227"/>
      <c r="M21" s="227">
        <f>SUM(M22:M24)</f>
        <v>0</v>
      </c>
      <c r="N21" s="227"/>
      <c r="O21" s="227">
        <f>SUM(O22:O24)</f>
        <v>0</v>
      </c>
      <c r="P21" s="227"/>
      <c r="Q21" s="227">
        <f>SUM(Q22:Q24)</f>
        <v>0</v>
      </c>
      <c r="R21" s="227"/>
      <c r="S21" s="227"/>
      <c r="T21" s="228"/>
      <c r="U21" s="222"/>
      <c r="V21" s="222">
        <f>SUM(V22:V24)</f>
        <v>0</v>
      </c>
      <c r="W21" s="222"/>
      <c r="AG21" t="s">
        <v>142</v>
      </c>
    </row>
    <row r="22" spans="1:60" outlineLevel="1" x14ac:dyDescent="0.2">
      <c r="A22" s="229">
        <v>5</v>
      </c>
      <c r="B22" s="230" t="s">
        <v>159</v>
      </c>
      <c r="C22" s="244" t="s">
        <v>160</v>
      </c>
      <c r="D22" s="231" t="s">
        <v>161</v>
      </c>
      <c r="E22" s="232">
        <v>4</v>
      </c>
      <c r="F22" s="233"/>
      <c r="G22" s="234">
        <f>ROUND(E22*F22,2)</f>
        <v>0</v>
      </c>
      <c r="H22" s="233"/>
      <c r="I22" s="234">
        <f>ROUND(E22*H22,2)</f>
        <v>0</v>
      </c>
      <c r="J22" s="233"/>
      <c r="K22" s="234">
        <f>ROUND(E22*J22,2)</f>
        <v>0</v>
      </c>
      <c r="L22" s="234">
        <v>21</v>
      </c>
      <c r="M22" s="234">
        <f>G22*(1+L22/100)</f>
        <v>0</v>
      </c>
      <c r="N22" s="234">
        <v>0</v>
      </c>
      <c r="O22" s="234">
        <f>ROUND(E22*N22,2)</f>
        <v>0</v>
      </c>
      <c r="P22" s="234">
        <v>0</v>
      </c>
      <c r="Q22" s="234">
        <f>ROUND(E22*P22,2)</f>
        <v>0</v>
      </c>
      <c r="R22" s="234"/>
      <c r="S22" s="234" t="s">
        <v>162</v>
      </c>
      <c r="T22" s="235" t="s">
        <v>163</v>
      </c>
      <c r="U22" s="218">
        <v>0</v>
      </c>
      <c r="V22" s="218">
        <f>ROUND(E22*U22,2)</f>
        <v>0</v>
      </c>
      <c r="W22" s="218"/>
      <c r="X22" s="208"/>
      <c r="Y22" s="208"/>
      <c r="Z22" s="208"/>
      <c r="AA22" s="208"/>
      <c r="AB22" s="208"/>
      <c r="AC22" s="208"/>
      <c r="AD22" s="208"/>
      <c r="AE22" s="208"/>
      <c r="AF22" s="208"/>
      <c r="AG22" s="208" t="s">
        <v>148</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5" t="s">
        <v>164</v>
      </c>
      <c r="D23" s="220"/>
      <c r="E23" s="221">
        <v>4</v>
      </c>
      <c r="F23" s="218"/>
      <c r="G23" s="218"/>
      <c r="H23" s="218"/>
      <c r="I23" s="218"/>
      <c r="J23" s="218"/>
      <c r="K23" s="218"/>
      <c r="L23" s="218"/>
      <c r="M23" s="218"/>
      <c r="N23" s="218"/>
      <c r="O23" s="218"/>
      <c r="P23" s="218"/>
      <c r="Q23" s="218"/>
      <c r="R23" s="218"/>
      <c r="S23" s="218"/>
      <c r="T23" s="218"/>
      <c r="U23" s="218"/>
      <c r="V23" s="218"/>
      <c r="W23" s="218"/>
      <c r="X23" s="208"/>
      <c r="Y23" s="208"/>
      <c r="Z23" s="208"/>
      <c r="AA23" s="208"/>
      <c r="AB23" s="208"/>
      <c r="AC23" s="208"/>
      <c r="AD23" s="208"/>
      <c r="AE23" s="208"/>
      <c r="AF23" s="208"/>
      <c r="AG23" s="208" t="s">
        <v>150</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6"/>
      <c r="D24" s="237"/>
      <c r="E24" s="237"/>
      <c r="F24" s="237"/>
      <c r="G24" s="237"/>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151</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x14ac:dyDescent="0.2">
      <c r="A25" s="223" t="s">
        <v>141</v>
      </c>
      <c r="B25" s="224" t="s">
        <v>104</v>
      </c>
      <c r="C25" s="243" t="s">
        <v>105</v>
      </c>
      <c r="D25" s="225"/>
      <c r="E25" s="226"/>
      <c r="F25" s="227"/>
      <c r="G25" s="227">
        <f>SUMIF(AG26:AG37,"&lt;&gt;NOR",G26:G37)</f>
        <v>0</v>
      </c>
      <c r="H25" s="227"/>
      <c r="I25" s="227">
        <f>SUM(I26:I37)</f>
        <v>0</v>
      </c>
      <c r="J25" s="227"/>
      <c r="K25" s="227">
        <f>SUM(K26:K37)</f>
        <v>0</v>
      </c>
      <c r="L25" s="227"/>
      <c r="M25" s="227">
        <f>SUM(M26:M37)</f>
        <v>0</v>
      </c>
      <c r="N25" s="227"/>
      <c r="O25" s="227">
        <f>SUM(O26:O37)</f>
        <v>0</v>
      </c>
      <c r="P25" s="227"/>
      <c r="Q25" s="227">
        <f>SUM(Q26:Q37)</f>
        <v>0</v>
      </c>
      <c r="R25" s="227"/>
      <c r="S25" s="227"/>
      <c r="T25" s="228"/>
      <c r="U25" s="222"/>
      <c r="V25" s="222">
        <f>SUM(V26:V37)</f>
        <v>28</v>
      </c>
      <c r="W25" s="222"/>
      <c r="AG25" t="s">
        <v>142</v>
      </c>
    </row>
    <row r="26" spans="1:60" outlineLevel="1" x14ac:dyDescent="0.2">
      <c r="A26" s="229">
        <v>6</v>
      </c>
      <c r="B26" s="230" t="s">
        <v>165</v>
      </c>
      <c r="C26" s="244" t="s">
        <v>166</v>
      </c>
      <c r="D26" s="231" t="s">
        <v>167</v>
      </c>
      <c r="E26" s="232">
        <v>2</v>
      </c>
      <c r="F26" s="233"/>
      <c r="G26" s="234">
        <f>ROUND(E26*F26,2)</f>
        <v>0</v>
      </c>
      <c r="H26" s="233"/>
      <c r="I26" s="234">
        <f>ROUND(E26*H26,2)</f>
        <v>0</v>
      </c>
      <c r="J26" s="233"/>
      <c r="K26" s="234">
        <f>ROUND(E26*J26,2)</f>
        <v>0</v>
      </c>
      <c r="L26" s="234">
        <v>21</v>
      </c>
      <c r="M26" s="234">
        <f>G26*(1+L26/100)</f>
        <v>0</v>
      </c>
      <c r="N26" s="234">
        <v>0</v>
      </c>
      <c r="O26" s="234">
        <f>ROUND(E26*N26,2)</f>
        <v>0</v>
      </c>
      <c r="P26" s="234">
        <v>0</v>
      </c>
      <c r="Q26" s="234">
        <f>ROUND(E26*P26,2)</f>
        <v>0</v>
      </c>
      <c r="R26" s="234" t="s">
        <v>168</v>
      </c>
      <c r="S26" s="234" t="s">
        <v>147</v>
      </c>
      <c r="T26" s="235" t="s">
        <v>147</v>
      </c>
      <c r="U26" s="218">
        <v>1</v>
      </c>
      <c r="V26" s="218">
        <f>ROUND(E26*U26,2)</f>
        <v>2</v>
      </c>
      <c r="W26" s="218"/>
      <c r="X26" s="208"/>
      <c r="Y26" s="208"/>
      <c r="Z26" s="208"/>
      <c r="AA26" s="208"/>
      <c r="AB26" s="208"/>
      <c r="AC26" s="208"/>
      <c r="AD26" s="208"/>
      <c r="AE26" s="208"/>
      <c r="AF26" s="208"/>
      <c r="AG26" s="208" t="s">
        <v>169</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7" t="s">
        <v>170</v>
      </c>
      <c r="D27" s="238"/>
      <c r="E27" s="238"/>
      <c r="F27" s="238"/>
      <c r="G27" s="23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171</v>
      </c>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5" t="s">
        <v>172</v>
      </c>
      <c r="D28" s="220"/>
      <c r="E28" s="221">
        <v>2</v>
      </c>
      <c r="F28" s="218"/>
      <c r="G28" s="218"/>
      <c r="H28" s="218"/>
      <c r="I28" s="218"/>
      <c r="J28" s="218"/>
      <c r="K28" s="218"/>
      <c r="L28" s="218"/>
      <c r="M28" s="218"/>
      <c r="N28" s="218"/>
      <c r="O28" s="218"/>
      <c r="P28" s="218"/>
      <c r="Q28" s="218"/>
      <c r="R28" s="218"/>
      <c r="S28" s="218"/>
      <c r="T28" s="218"/>
      <c r="U28" s="218"/>
      <c r="V28" s="218"/>
      <c r="W28" s="218"/>
      <c r="X28" s="208"/>
      <c r="Y28" s="208"/>
      <c r="Z28" s="208"/>
      <c r="AA28" s="208"/>
      <c r="AB28" s="208"/>
      <c r="AC28" s="208"/>
      <c r="AD28" s="208"/>
      <c r="AE28" s="208"/>
      <c r="AF28" s="208"/>
      <c r="AG28" s="208" t="s">
        <v>150</v>
      </c>
      <c r="AH28" s="208">
        <v>0</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6"/>
      <c r="D29" s="237"/>
      <c r="E29" s="237"/>
      <c r="F29" s="237"/>
      <c r="G29" s="237"/>
      <c r="H29" s="218"/>
      <c r="I29" s="218"/>
      <c r="J29" s="218"/>
      <c r="K29" s="218"/>
      <c r="L29" s="218"/>
      <c r="M29" s="218"/>
      <c r="N29" s="218"/>
      <c r="O29" s="218"/>
      <c r="P29" s="218"/>
      <c r="Q29" s="218"/>
      <c r="R29" s="218"/>
      <c r="S29" s="218"/>
      <c r="T29" s="218"/>
      <c r="U29" s="218"/>
      <c r="V29" s="218"/>
      <c r="W29" s="218"/>
      <c r="X29" s="208"/>
      <c r="Y29" s="208"/>
      <c r="Z29" s="208"/>
      <c r="AA29" s="208"/>
      <c r="AB29" s="208"/>
      <c r="AC29" s="208"/>
      <c r="AD29" s="208"/>
      <c r="AE29" s="208"/>
      <c r="AF29" s="208"/>
      <c r="AG29" s="208" t="s">
        <v>151</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29">
        <v>7</v>
      </c>
      <c r="B30" s="230" t="s">
        <v>173</v>
      </c>
      <c r="C30" s="244" t="s">
        <v>166</v>
      </c>
      <c r="D30" s="231" t="s">
        <v>167</v>
      </c>
      <c r="E30" s="232">
        <v>2</v>
      </c>
      <c r="F30" s="233"/>
      <c r="G30" s="234">
        <f>ROUND(E30*F30,2)</f>
        <v>0</v>
      </c>
      <c r="H30" s="233"/>
      <c r="I30" s="234">
        <f>ROUND(E30*H30,2)</f>
        <v>0</v>
      </c>
      <c r="J30" s="233"/>
      <c r="K30" s="234">
        <f>ROUND(E30*J30,2)</f>
        <v>0</v>
      </c>
      <c r="L30" s="234">
        <v>21</v>
      </c>
      <c r="M30" s="234">
        <f>G30*(1+L30/100)</f>
        <v>0</v>
      </c>
      <c r="N30" s="234">
        <v>0</v>
      </c>
      <c r="O30" s="234">
        <f>ROUND(E30*N30,2)</f>
        <v>0</v>
      </c>
      <c r="P30" s="234">
        <v>0</v>
      </c>
      <c r="Q30" s="234">
        <f>ROUND(E30*P30,2)</f>
        <v>0</v>
      </c>
      <c r="R30" s="234" t="s">
        <v>168</v>
      </c>
      <c r="S30" s="234" t="s">
        <v>147</v>
      </c>
      <c r="T30" s="235" t="s">
        <v>147</v>
      </c>
      <c r="U30" s="218">
        <v>1</v>
      </c>
      <c r="V30" s="218">
        <f>ROUND(E30*U30,2)</f>
        <v>2</v>
      </c>
      <c r="W30" s="218"/>
      <c r="X30" s="208"/>
      <c r="Y30" s="208"/>
      <c r="Z30" s="208"/>
      <c r="AA30" s="208"/>
      <c r="AB30" s="208"/>
      <c r="AC30" s="208"/>
      <c r="AD30" s="208"/>
      <c r="AE30" s="208"/>
      <c r="AF30" s="208"/>
      <c r="AG30" s="208" t="s">
        <v>169</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5"/>
      <c r="B31" s="216"/>
      <c r="C31" s="247" t="s">
        <v>170</v>
      </c>
      <c r="D31" s="238"/>
      <c r="E31" s="238"/>
      <c r="F31" s="238"/>
      <c r="G31" s="238"/>
      <c r="H31" s="218"/>
      <c r="I31" s="218"/>
      <c r="J31" s="218"/>
      <c r="K31" s="218"/>
      <c r="L31" s="218"/>
      <c r="M31" s="218"/>
      <c r="N31" s="218"/>
      <c r="O31" s="218"/>
      <c r="P31" s="218"/>
      <c r="Q31" s="218"/>
      <c r="R31" s="218"/>
      <c r="S31" s="218"/>
      <c r="T31" s="218"/>
      <c r="U31" s="218"/>
      <c r="V31" s="218"/>
      <c r="W31" s="218"/>
      <c r="X31" s="208"/>
      <c r="Y31" s="208"/>
      <c r="Z31" s="208"/>
      <c r="AA31" s="208"/>
      <c r="AB31" s="208"/>
      <c r="AC31" s="208"/>
      <c r="AD31" s="208"/>
      <c r="AE31" s="208"/>
      <c r="AF31" s="208"/>
      <c r="AG31" s="208" t="s">
        <v>171</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5" t="s">
        <v>172</v>
      </c>
      <c r="D32" s="220"/>
      <c r="E32" s="221">
        <v>2</v>
      </c>
      <c r="F32" s="218"/>
      <c r="G32" s="218"/>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150</v>
      </c>
      <c r="AH32" s="208">
        <v>0</v>
      </c>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6"/>
      <c r="D33" s="237"/>
      <c r="E33" s="237"/>
      <c r="F33" s="237"/>
      <c r="G33" s="237"/>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151</v>
      </c>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29">
        <v>8</v>
      </c>
      <c r="B34" s="230" t="s">
        <v>174</v>
      </c>
      <c r="C34" s="244" t="s">
        <v>166</v>
      </c>
      <c r="D34" s="231" t="s">
        <v>167</v>
      </c>
      <c r="E34" s="232">
        <v>24</v>
      </c>
      <c r="F34" s="233"/>
      <c r="G34" s="234">
        <f>ROUND(E34*F34,2)</f>
        <v>0</v>
      </c>
      <c r="H34" s="233"/>
      <c r="I34" s="234">
        <f>ROUND(E34*H34,2)</f>
        <v>0</v>
      </c>
      <c r="J34" s="233"/>
      <c r="K34" s="234">
        <f>ROUND(E34*J34,2)</f>
        <v>0</v>
      </c>
      <c r="L34" s="234">
        <v>21</v>
      </c>
      <c r="M34" s="234">
        <f>G34*(1+L34/100)</f>
        <v>0</v>
      </c>
      <c r="N34" s="234">
        <v>0</v>
      </c>
      <c r="O34" s="234">
        <f>ROUND(E34*N34,2)</f>
        <v>0</v>
      </c>
      <c r="P34" s="234">
        <v>0</v>
      </c>
      <c r="Q34" s="234">
        <f>ROUND(E34*P34,2)</f>
        <v>0</v>
      </c>
      <c r="R34" s="234" t="s">
        <v>168</v>
      </c>
      <c r="S34" s="234" t="s">
        <v>147</v>
      </c>
      <c r="T34" s="235" t="s">
        <v>147</v>
      </c>
      <c r="U34" s="218">
        <v>1</v>
      </c>
      <c r="V34" s="218">
        <f>ROUND(E34*U34,2)</f>
        <v>24</v>
      </c>
      <c r="W34" s="218"/>
      <c r="X34" s="208"/>
      <c r="Y34" s="208"/>
      <c r="Z34" s="208"/>
      <c r="AA34" s="208"/>
      <c r="AB34" s="208"/>
      <c r="AC34" s="208"/>
      <c r="AD34" s="208"/>
      <c r="AE34" s="208"/>
      <c r="AF34" s="208"/>
      <c r="AG34" s="208" t="s">
        <v>169</v>
      </c>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7" t="s">
        <v>170</v>
      </c>
      <c r="D35" s="238"/>
      <c r="E35" s="238"/>
      <c r="F35" s="238"/>
      <c r="G35" s="238"/>
      <c r="H35" s="218"/>
      <c r="I35" s="218"/>
      <c r="J35" s="218"/>
      <c r="K35" s="218"/>
      <c r="L35" s="218"/>
      <c r="M35" s="218"/>
      <c r="N35" s="218"/>
      <c r="O35" s="218"/>
      <c r="P35" s="218"/>
      <c r="Q35" s="218"/>
      <c r="R35" s="218"/>
      <c r="S35" s="218"/>
      <c r="T35" s="218"/>
      <c r="U35" s="218"/>
      <c r="V35" s="218"/>
      <c r="W35" s="218"/>
      <c r="X35" s="208"/>
      <c r="Y35" s="208"/>
      <c r="Z35" s="208"/>
      <c r="AA35" s="208"/>
      <c r="AB35" s="208"/>
      <c r="AC35" s="208"/>
      <c r="AD35" s="208"/>
      <c r="AE35" s="208"/>
      <c r="AF35" s="208"/>
      <c r="AG35" s="208" t="s">
        <v>171</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5" t="s">
        <v>175</v>
      </c>
      <c r="D36" s="220"/>
      <c r="E36" s="221">
        <v>24</v>
      </c>
      <c r="F36" s="218"/>
      <c r="G36" s="21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150</v>
      </c>
      <c r="AH36" s="208">
        <v>0</v>
      </c>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46"/>
      <c r="D37" s="237"/>
      <c r="E37" s="237"/>
      <c r="F37" s="237"/>
      <c r="G37" s="237"/>
      <c r="H37" s="218"/>
      <c r="I37" s="218"/>
      <c r="J37" s="218"/>
      <c r="K37" s="218"/>
      <c r="L37" s="218"/>
      <c r="M37" s="218"/>
      <c r="N37" s="218"/>
      <c r="O37" s="218"/>
      <c r="P37" s="218"/>
      <c r="Q37" s="218"/>
      <c r="R37" s="218"/>
      <c r="S37" s="218"/>
      <c r="T37" s="218"/>
      <c r="U37" s="218"/>
      <c r="V37" s="218"/>
      <c r="W37" s="218"/>
      <c r="X37" s="208"/>
      <c r="Y37" s="208"/>
      <c r="Z37" s="208"/>
      <c r="AA37" s="208"/>
      <c r="AB37" s="208"/>
      <c r="AC37" s="208"/>
      <c r="AD37" s="208"/>
      <c r="AE37" s="208"/>
      <c r="AF37" s="208"/>
      <c r="AG37" s="208" t="s">
        <v>151</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x14ac:dyDescent="0.2">
      <c r="A38" s="223" t="s">
        <v>141</v>
      </c>
      <c r="B38" s="224" t="s">
        <v>106</v>
      </c>
      <c r="C38" s="243" t="s">
        <v>107</v>
      </c>
      <c r="D38" s="225"/>
      <c r="E38" s="226"/>
      <c r="F38" s="227"/>
      <c r="G38" s="227">
        <f>SUMIF(AG39:AG57,"&lt;&gt;NOR",G39:G57)</f>
        <v>0</v>
      </c>
      <c r="H38" s="227"/>
      <c r="I38" s="227">
        <f>SUM(I39:I57)</f>
        <v>0</v>
      </c>
      <c r="J38" s="227"/>
      <c r="K38" s="227">
        <f>SUM(K39:K57)</f>
        <v>0</v>
      </c>
      <c r="L38" s="227"/>
      <c r="M38" s="227">
        <f>SUM(M39:M57)</f>
        <v>0</v>
      </c>
      <c r="N38" s="227"/>
      <c r="O38" s="227">
        <f>SUM(O39:O57)</f>
        <v>0</v>
      </c>
      <c r="P38" s="227"/>
      <c r="Q38" s="227">
        <f>SUM(Q39:Q57)</f>
        <v>0</v>
      </c>
      <c r="R38" s="227"/>
      <c r="S38" s="227"/>
      <c r="T38" s="228"/>
      <c r="U38" s="222"/>
      <c r="V38" s="222">
        <f>SUM(V39:V57)</f>
        <v>1.28</v>
      </c>
      <c r="W38" s="222"/>
      <c r="AG38" t="s">
        <v>142</v>
      </c>
    </row>
    <row r="39" spans="1:60" outlineLevel="1" x14ac:dyDescent="0.2">
      <c r="A39" s="229">
        <v>9</v>
      </c>
      <c r="B39" s="230" t="s">
        <v>176</v>
      </c>
      <c r="C39" s="244" t="s">
        <v>177</v>
      </c>
      <c r="D39" s="231" t="s">
        <v>178</v>
      </c>
      <c r="E39" s="232">
        <v>1</v>
      </c>
      <c r="F39" s="233"/>
      <c r="G39" s="234">
        <f>ROUND(E39*F39,2)</f>
        <v>0</v>
      </c>
      <c r="H39" s="233"/>
      <c r="I39" s="234">
        <f>ROUND(E39*H39,2)</f>
        <v>0</v>
      </c>
      <c r="J39" s="233"/>
      <c r="K39" s="234">
        <f>ROUND(E39*J39,2)</f>
        <v>0</v>
      </c>
      <c r="L39" s="234">
        <v>21</v>
      </c>
      <c r="M39" s="234">
        <f>G39*(1+L39/100)</f>
        <v>0</v>
      </c>
      <c r="N39" s="234">
        <v>0</v>
      </c>
      <c r="O39" s="234">
        <f>ROUND(E39*N39,2)</f>
        <v>0</v>
      </c>
      <c r="P39" s="234">
        <v>0</v>
      </c>
      <c r="Q39" s="234">
        <f>ROUND(E39*P39,2)</f>
        <v>0</v>
      </c>
      <c r="R39" s="234" t="s">
        <v>179</v>
      </c>
      <c r="S39" s="234" t="s">
        <v>147</v>
      </c>
      <c r="T39" s="235" t="s">
        <v>147</v>
      </c>
      <c r="U39" s="218">
        <v>0.28100000000000003</v>
      </c>
      <c r="V39" s="218">
        <f>ROUND(E39*U39,2)</f>
        <v>0.28000000000000003</v>
      </c>
      <c r="W39" s="218"/>
      <c r="X39" s="208"/>
      <c r="Y39" s="208"/>
      <c r="Z39" s="208"/>
      <c r="AA39" s="208"/>
      <c r="AB39" s="208"/>
      <c r="AC39" s="208"/>
      <c r="AD39" s="208"/>
      <c r="AE39" s="208"/>
      <c r="AF39" s="208"/>
      <c r="AG39" s="208" t="s">
        <v>148</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45" t="s">
        <v>180</v>
      </c>
      <c r="D40" s="220"/>
      <c r="E40" s="221">
        <v>1</v>
      </c>
      <c r="F40" s="218"/>
      <c r="G40" s="218"/>
      <c r="H40" s="218"/>
      <c r="I40" s="218"/>
      <c r="J40" s="218"/>
      <c r="K40" s="218"/>
      <c r="L40" s="218"/>
      <c r="M40" s="218"/>
      <c r="N40" s="218"/>
      <c r="O40" s="218"/>
      <c r="P40" s="218"/>
      <c r="Q40" s="218"/>
      <c r="R40" s="218"/>
      <c r="S40" s="218"/>
      <c r="T40" s="218"/>
      <c r="U40" s="218"/>
      <c r="V40" s="218"/>
      <c r="W40" s="218"/>
      <c r="X40" s="208"/>
      <c r="Y40" s="208"/>
      <c r="Z40" s="208"/>
      <c r="AA40" s="208"/>
      <c r="AB40" s="208"/>
      <c r="AC40" s="208"/>
      <c r="AD40" s="208"/>
      <c r="AE40" s="208"/>
      <c r="AF40" s="208"/>
      <c r="AG40" s="208" t="s">
        <v>150</v>
      </c>
      <c r="AH40" s="208">
        <v>0</v>
      </c>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5"/>
      <c r="B41" s="216"/>
      <c r="C41" s="246"/>
      <c r="D41" s="237"/>
      <c r="E41" s="237"/>
      <c r="F41" s="237"/>
      <c r="G41" s="237"/>
      <c r="H41" s="218"/>
      <c r="I41" s="218"/>
      <c r="J41" s="218"/>
      <c r="K41" s="218"/>
      <c r="L41" s="218"/>
      <c r="M41" s="218"/>
      <c r="N41" s="218"/>
      <c r="O41" s="218"/>
      <c r="P41" s="218"/>
      <c r="Q41" s="218"/>
      <c r="R41" s="218"/>
      <c r="S41" s="218"/>
      <c r="T41" s="218"/>
      <c r="U41" s="218"/>
      <c r="V41" s="218"/>
      <c r="W41" s="218"/>
      <c r="X41" s="208"/>
      <c r="Y41" s="208"/>
      <c r="Z41" s="208"/>
      <c r="AA41" s="208"/>
      <c r="AB41" s="208"/>
      <c r="AC41" s="208"/>
      <c r="AD41" s="208"/>
      <c r="AE41" s="208"/>
      <c r="AF41" s="208"/>
      <c r="AG41" s="208" t="s">
        <v>151</v>
      </c>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29">
        <v>10</v>
      </c>
      <c r="B42" s="230" t="s">
        <v>181</v>
      </c>
      <c r="C42" s="244" t="s">
        <v>182</v>
      </c>
      <c r="D42" s="231" t="s">
        <v>167</v>
      </c>
      <c r="E42" s="232">
        <v>1</v>
      </c>
      <c r="F42" s="233"/>
      <c r="G42" s="234">
        <f>ROUND(E42*F42,2)</f>
        <v>0</v>
      </c>
      <c r="H42" s="233"/>
      <c r="I42" s="234">
        <f>ROUND(E42*H42,2)</f>
        <v>0</v>
      </c>
      <c r="J42" s="233"/>
      <c r="K42" s="234">
        <f>ROUND(E42*J42,2)</f>
        <v>0</v>
      </c>
      <c r="L42" s="234">
        <v>21</v>
      </c>
      <c r="M42" s="234">
        <f>G42*(1+L42/100)</f>
        <v>0</v>
      </c>
      <c r="N42" s="234">
        <v>0</v>
      </c>
      <c r="O42" s="234">
        <f>ROUND(E42*N42,2)</f>
        <v>0</v>
      </c>
      <c r="P42" s="234">
        <v>0</v>
      </c>
      <c r="Q42" s="234">
        <f>ROUND(E42*P42,2)</f>
        <v>0</v>
      </c>
      <c r="R42" s="234"/>
      <c r="S42" s="234" t="s">
        <v>162</v>
      </c>
      <c r="T42" s="235" t="s">
        <v>147</v>
      </c>
      <c r="U42" s="218">
        <v>1</v>
      </c>
      <c r="V42" s="218">
        <f>ROUND(E42*U42,2)</f>
        <v>1</v>
      </c>
      <c r="W42" s="218"/>
      <c r="X42" s="208"/>
      <c r="Y42" s="208"/>
      <c r="Z42" s="208"/>
      <c r="AA42" s="208"/>
      <c r="AB42" s="208"/>
      <c r="AC42" s="208"/>
      <c r="AD42" s="208"/>
      <c r="AE42" s="208"/>
      <c r="AF42" s="208"/>
      <c r="AG42" s="208" t="s">
        <v>169</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c r="B43" s="216"/>
      <c r="C43" s="245" t="s">
        <v>183</v>
      </c>
      <c r="D43" s="220"/>
      <c r="E43" s="221">
        <v>1</v>
      </c>
      <c r="F43" s="218"/>
      <c r="G43" s="218"/>
      <c r="H43" s="218"/>
      <c r="I43" s="218"/>
      <c r="J43" s="218"/>
      <c r="K43" s="218"/>
      <c r="L43" s="218"/>
      <c r="M43" s="218"/>
      <c r="N43" s="218"/>
      <c r="O43" s="218"/>
      <c r="P43" s="218"/>
      <c r="Q43" s="218"/>
      <c r="R43" s="218"/>
      <c r="S43" s="218"/>
      <c r="T43" s="218"/>
      <c r="U43" s="218"/>
      <c r="V43" s="218"/>
      <c r="W43" s="218"/>
      <c r="X43" s="208"/>
      <c r="Y43" s="208"/>
      <c r="Z43" s="208"/>
      <c r="AA43" s="208"/>
      <c r="AB43" s="208"/>
      <c r="AC43" s="208"/>
      <c r="AD43" s="208"/>
      <c r="AE43" s="208"/>
      <c r="AF43" s="208"/>
      <c r="AG43" s="208" t="s">
        <v>150</v>
      </c>
      <c r="AH43" s="208">
        <v>0</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46"/>
      <c r="D44" s="237"/>
      <c r="E44" s="237"/>
      <c r="F44" s="237"/>
      <c r="G44" s="237"/>
      <c r="H44" s="218"/>
      <c r="I44" s="218"/>
      <c r="J44" s="218"/>
      <c r="K44" s="218"/>
      <c r="L44" s="218"/>
      <c r="M44" s="218"/>
      <c r="N44" s="218"/>
      <c r="O44" s="218"/>
      <c r="P44" s="218"/>
      <c r="Q44" s="218"/>
      <c r="R44" s="218"/>
      <c r="S44" s="218"/>
      <c r="T44" s="218"/>
      <c r="U44" s="218"/>
      <c r="V44" s="218"/>
      <c r="W44" s="218"/>
      <c r="X44" s="208"/>
      <c r="Y44" s="208"/>
      <c r="Z44" s="208"/>
      <c r="AA44" s="208"/>
      <c r="AB44" s="208"/>
      <c r="AC44" s="208"/>
      <c r="AD44" s="208"/>
      <c r="AE44" s="208"/>
      <c r="AF44" s="208"/>
      <c r="AG44" s="208" t="s">
        <v>151</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29">
        <v>11</v>
      </c>
      <c r="B45" s="230" t="s">
        <v>184</v>
      </c>
      <c r="C45" s="244" t="s">
        <v>185</v>
      </c>
      <c r="D45" s="231" t="s">
        <v>178</v>
      </c>
      <c r="E45" s="232">
        <v>1</v>
      </c>
      <c r="F45" s="233"/>
      <c r="G45" s="234">
        <f>ROUND(E45*F45,2)</f>
        <v>0</v>
      </c>
      <c r="H45" s="233"/>
      <c r="I45" s="234">
        <f>ROUND(E45*H45,2)</f>
        <v>0</v>
      </c>
      <c r="J45" s="233"/>
      <c r="K45" s="234">
        <f>ROUND(E45*J45,2)</f>
        <v>0</v>
      </c>
      <c r="L45" s="234">
        <v>21</v>
      </c>
      <c r="M45" s="234">
        <f>G45*(1+L45/100)</f>
        <v>0</v>
      </c>
      <c r="N45" s="234">
        <v>0</v>
      </c>
      <c r="O45" s="234">
        <f>ROUND(E45*N45,2)</f>
        <v>0</v>
      </c>
      <c r="P45" s="234">
        <v>0</v>
      </c>
      <c r="Q45" s="234">
        <f>ROUND(E45*P45,2)</f>
        <v>0</v>
      </c>
      <c r="R45" s="234"/>
      <c r="S45" s="234" t="s">
        <v>162</v>
      </c>
      <c r="T45" s="235" t="s">
        <v>163</v>
      </c>
      <c r="U45" s="218">
        <v>0</v>
      </c>
      <c r="V45" s="218">
        <f>ROUND(E45*U45,2)</f>
        <v>0</v>
      </c>
      <c r="W45" s="218"/>
      <c r="X45" s="208"/>
      <c r="Y45" s="208"/>
      <c r="Z45" s="208"/>
      <c r="AA45" s="208"/>
      <c r="AB45" s="208"/>
      <c r="AC45" s="208"/>
      <c r="AD45" s="208"/>
      <c r="AE45" s="208"/>
      <c r="AF45" s="208"/>
      <c r="AG45" s="208" t="s">
        <v>186</v>
      </c>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5"/>
      <c r="B46" s="216"/>
      <c r="C46" s="247" t="s">
        <v>187</v>
      </c>
      <c r="D46" s="238"/>
      <c r="E46" s="238"/>
      <c r="F46" s="238"/>
      <c r="G46" s="238"/>
      <c r="H46" s="218"/>
      <c r="I46" s="218"/>
      <c r="J46" s="218"/>
      <c r="K46" s="218"/>
      <c r="L46" s="218"/>
      <c r="M46" s="218"/>
      <c r="N46" s="218"/>
      <c r="O46" s="218"/>
      <c r="P46" s="218"/>
      <c r="Q46" s="218"/>
      <c r="R46" s="218"/>
      <c r="S46" s="218"/>
      <c r="T46" s="218"/>
      <c r="U46" s="218"/>
      <c r="V46" s="218"/>
      <c r="W46" s="218"/>
      <c r="X46" s="208"/>
      <c r="Y46" s="208"/>
      <c r="Z46" s="208"/>
      <c r="AA46" s="208"/>
      <c r="AB46" s="208"/>
      <c r="AC46" s="208"/>
      <c r="AD46" s="208"/>
      <c r="AE46" s="208"/>
      <c r="AF46" s="208"/>
      <c r="AG46" s="208" t="s">
        <v>171</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5"/>
      <c r="B47" s="216"/>
      <c r="C47" s="248" t="s">
        <v>188</v>
      </c>
      <c r="D47" s="239"/>
      <c r="E47" s="239"/>
      <c r="F47" s="239"/>
      <c r="G47" s="239"/>
      <c r="H47" s="218"/>
      <c r="I47" s="218"/>
      <c r="J47" s="218"/>
      <c r="K47" s="218"/>
      <c r="L47" s="218"/>
      <c r="M47" s="218"/>
      <c r="N47" s="218"/>
      <c r="O47" s="218"/>
      <c r="P47" s="218"/>
      <c r="Q47" s="218"/>
      <c r="R47" s="218"/>
      <c r="S47" s="218"/>
      <c r="T47" s="218"/>
      <c r="U47" s="218"/>
      <c r="V47" s="218"/>
      <c r="W47" s="218"/>
      <c r="X47" s="208"/>
      <c r="Y47" s="208"/>
      <c r="Z47" s="208"/>
      <c r="AA47" s="208"/>
      <c r="AB47" s="208"/>
      <c r="AC47" s="208"/>
      <c r="AD47" s="208"/>
      <c r="AE47" s="208"/>
      <c r="AF47" s="208"/>
      <c r="AG47" s="208" t="s">
        <v>171</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5" t="s">
        <v>183</v>
      </c>
      <c r="D48" s="220"/>
      <c r="E48" s="221">
        <v>1</v>
      </c>
      <c r="F48" s="218"/>
      <c r="G48" s="218"/>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150</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c r="B49" s="216"/>
      <c r="C49" s="246"/>
      <c r="D49" s="237"/>
      <c r="E49" s="237"/>
      <c r="F49" s="237"/>
      <c r="G49" s="237"/>
      <c r="H49" s="218"/>
      <c r="I49" s="218"/>
      <c r="J49" s="218"/>
      <c r="K49" s="218"/>
      <c r="L49" s="218"/>
      <c r="M49" s="218"/>
      <c r="N49" s="218"/>
      <c r="O49" s="218"/>
      <c r="P49" s="218"/>
      <c r="Q49" s="218"/>
      <c r="R49" s="218"/>
      <c r="S49" s="218"/>
      <c r="T49" s="218"/>
      <c r="U49" s="218"/>
      <c r="V49" s="218"/>
      <c r="W49" s="218"/>
      <c r="X49" s="208"/>
      <c r="Y49" s="208"/>
      <c r="Z49" s="208"/>
      <c r="AA49" s="208"/>
      <c r="AB49" s="208"/>
      <c r="AC49" s="208"/>
      <c r="AD49" s="208"/>
      <c r="AE49" s="208"/>
      <c r="AF49" s="208"/>
      <c r="AG49" s="208" t="s">
        <v>151</v>
      </c>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ht="22.5" outlineLevel="1" x14ac:dyDescent="0.2">
      <c r="A50" s="229">
        <v>12</v>
      </c>
      <c r="B50" s="230" t="s">
        <v>189</v>
      </c>
      <c r="C50" s="244" t="s">
        <v>190</v>
      </c>
      <c r="D50" s="231" t="s">
        <v>161</v>
      </c>
      <c r="E50" s="232">
        <v>1</v>
      </c>
      <c r="F50" s="233"/>
      <c r="G50" s="234">
        <f>ROUND(E50*F50,2)</f>
        <v>0</v>
      </c>
      <c r="H50" s="233"/>
      <c r="I50" s="234">
        <f>ROUND(E50*H50,2)</f>
        <v>0</v>
      </c>
      <c r="J50" s="233"/>
      <c r="K50" s="234">
        <f>ROUND(E50*J50,2)</f>
        <v>0</v>
      </c>
      <c r="L50" s="234">
        <v>21</v>
      </c>
      <c r="M50" s="234">
        <f>G50*(1+L50/100)</f>
        <v>0</v>
      </c>
      <c r="N50" s="234">
        <v>0</v>
      </c>
      <c r="O50" s="234">
        <f>ROUND(E50*N50,2)</f>
        <v>0</v>
      </c>
      <c r="P50" s="234">
        <v>0</v>
      </c>
      <c r="Q50" s="234">
        <f>ROUND(E50*P50,2)</f>
        <v>0</v>
      </c>
      <c r="R50" s="234"/>
      <c r="S50" s="234" t="s">
        <v>162</v>
      </c>
      <c r="T50" s="235" t="s">
        <v>163</v>
      </c>
      <c r="U50" s="218">
        <v>0</v>
      </c>
      <c r="V50" s="218">
        <f>ROUND(E50*U50,2)</f>
        <v>0</v>
      </c>
      <c r="W50" s="218"/>
      <c r="X50" s="208"/>
      <c r="Y50" s="208"/>
      <c r="Z50" s="208"/>
      <c r="AA50" s="208"/>
      <c r="AB50" s="208"/>
      <c r="AC50" s="208"/>
      <c r="AD50" s="208"/>
      <c r="AE50" s="208"/>
      <c r="AF50" s="208"/>
      <c r="AG50" s="208" t="s">
        <v>186</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5" t="s">
        <v>180</v>
      </c>
      <c r="D51" s="220"/>
      <c r="E51" s="221">
        <v>1</v>
      </c>
      <c r="F51" s="218"/>
      <c r="G51" s="218"/>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150</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6"/>
      <c r="D52" s="237"/>
      <c r="E52" s="237"/>
      <c r="F52" s="237"/>
      <c r="G52" s="237"/>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151</v>
      </c>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5">
        <v>13</v>
      </c>
      <c r="B53" s="216" t="s">
        <v>191</v>
      </c>
      <c r="C53" s="249" t="s">
        <v>192</v>
      </c>
      <c r="D53" s="217" t="s">
        <v>0</v>
      </c>
      <c r="E53" s="236"/>
      <c r="F53" s="219"/>
      <c r="G53" s="218">
        <f>ROUND(E53*F53,2)</f>
        <v>0</v>
      </c>
      <c r="H53" s="219"/>
      <c r="I53" s="218">
        <f>ROUND(E53*H53,2)</f>
        <v>0</v>
      </c>
      <c r="J53" s="219"/>
      <c r="K53" s="218">
        <f>ROUND(E53*J53,2)</f>
        <v>0</v>
      </c>
      <c r="L53" s="218">
        <v>21</v>
      </c>
      <c r="M53" s="218">
        <f>G53*(1+L53/100)</f>
        <v>0</v>
      </c>
      <c r="N53" s="218">
        <v>0</v>
      </c>
      <c r="O53" s="218">
        <f>ROUND(E53*N53,2)</f>
        <v>0</v>
      </c>
      <c r="P53" s="218">
        <v>0</v>
      </c>
      <c r="Q53" s="218">
        <f>ROUND(E53*P53,2)</f>
        <v>0</v>
      </c>
      <c r="R53" s="218" t="s">
        <v>179</v>
      </c>
      <c r="S53" s="218" t="s">
        <v>147</v>
      </c>
      <c r="T53" s="218" t="s">
        <v>147</v>
      </c>
      <c r="U53" s="218">
        <v>0</v>
      </c>
      <c r="V53" s="218">
        <f>ROUND(E53*U53,2)</f>
        <v>0</v>
      </c>
      <c r="W53" s="218"/>
      <c r="X53" s="208"/>
      <c r="Y53" s="208"/>
      <c r="Z53" s="208"/>
      <c r="AA53" s="208"/>
      <c r="AB53" s="208"/>
      <c r="AC53" s="208"/>
      <c r="AD53" s="208"/>
      <c r="AE53" s="208"/>
      <c r="AF53" s="208"/>
      <c r="AG53" s="208" t="s">
        <v>193</v>
      </c>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5" t="s">
        <v>194</v>
      </c>
      <c r="D54" s="220"/>
      <c r="E54" s="221"/>
      <c r="F54" s="218"/>
      <c r="G54" s="218"/>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150</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45" t="s">
        <v>195</v>
      </c>
      <c r="D55" s="220"/>
      <c r="E55" s="221"/>
      <c r="F55" s="218"/>
      <c r="G55" s="218"/>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150</v>
      </c>
      <c r="AH55" s="208">
        <v>0</v>
      </c>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15"/>
      <c r="B56" s="216"/>
      <c r="C56" s="245" t="s">
        <v>196</v>
      </c>
      <c r="D56" s="220"/>
      <c r="E56" s="221">
        <v>236.85499999999999</v>
      </c>
      <c r="F56" s="218"/>
      <c r="G56" s="218"/>
      <c r="H56" s="218"/>
      <c r="I56" s="218"/>
      <c r="J56" s="218"/>
      <c r="K56" s="218"/>
      <c r="L56" s="218"/>
      <c r="M56" s="218"/>
      <c r="N56" s="218"/>
      <c r="O56" s="218"/>
      <c r="P56" s="218"/>
      <c r="Q56" s="218"/>
      <c r="R56" s="218"/>
      <c r="S56" s="218"/>
      <c r="T56" s="218"/>
      <c r="U56" s="218"/>
      <c r="V56" s="218"/>
      <c r="W56" s="218"/>
      <c r="X56" s="208"/>
      <c r="Y56" s="208"/>
      <c r="Z56" s="208"/>
      <c r="AA56" s="208"/>
      <c r="AB56" s="208"/>
      <c r="AC56" s="208"/>
      <c r="AD56" s="208"/>
      <c r="AE56" s="208"/>
      <c r="AF56" s="208"/>
      <c r="AG56" s="208" t="s">
        <v>150</v>
      </c>
      <c r="AH56" s="208">
        <v>0</v>
      </c>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6"/>
      <c r="D57" s="237"/>
      <c r="E57" s="237"/>
      <c r="F57" s="237"/>
      <c r="G57" s="237"/>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151</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x14ac:dyDescent="0.2">
      <c r="A58" s="223" t="s">
        <v>141</v>
      </c>
      <c r="B58" s="224" t="s">
        <v>108</v>
      </c>
      <c r="C58" s="243" t="s">
        <v>109</v>
      </c>
      <c r="D58" s="225"/>
      <c r="E58" s="226"/>
      <c r="F58" s="227"/>
      <c r="G58" s="227">
        <f>SUMIF(AG59:AG88,"&lt;&gt;NOR",G59:G88)</f>
        <v>0</v>
      </c>
      <c r="H58" s="227"/>
      <c r="I58" s="227">
        <f>SUM(I59:I88)</f>
        <v>0</v>
      </c>
      <c r="J58" s="227"/>
      <c r="K58" s="227">
        <f>SUM(K59:K88)</f>
        <v>0</v>
      </c>
      <c r="L58" s="227"/>
      <c r="M58" s="227">
        <f>SUM(M59:M88)</f>
        <v>0</v>
      </c>
      <c r="N58" s="227"/>
      <c r="O58" s="227">
        <f>SUM(O59:O88)</f>
        <v>0.15</v>
      </c>
      <c r="P58" s="227"/>
      <c r="Q58" s="227">
        <f>SUM(Q59:Q88)</f>
        <v>0</v>
      </c>
      <c r="R58" s="227"/>
      <c r="S58" s="227"/>
      <c r="T58" s="228"/>
      <c r="U58" s="222"/>
      <c r="V58" s="222">
        <f>SUM(V59:V88)</f>
        <v>65.02000000000001</v>
      </c>
      <c r="W58" s="222"/>
      <c r="AG58" t="s">
        <v>142</v>
      </c>
    </row>
    <row r="59" spans="1:60" ht="22.5" outlineLevel="1" x14ac:dyDescent="0.2">
      <c r="A59" s="229">
        <v>14</v>
      </c>
      <c r="B59" s="230" t="s">
        <v>197</v>
      </c>
      <c r="C59" s="244" t="s">
        <v>198</v>
      </c>
      <c r="D59" s="231" t="s">
        <v>145</v>
      </c>
      <c r="E59" s="232">
        <v>93</v>
      </c>
      <c r="F59" s="233"/>
      <c r="G59" s="234">
        <f>ROUND(E59*F59,2)</f>
        <v>0</v>
      </c>
      <c r="H59" s="233"/>
      <c r="I59" s="234">
        <f>ROUND(E59*H59,2)</f>
        <v>0</v>
      </c>
      <c r="J59" s="233"/>
      <c r="K59" s="234">
        <f>ROUND(E59*J59,2)</f>
        <v>0</v>
      </c>
      <c r="L59" s="234">
        <v>21</v>
      </c>
      <c r="M59" s="234">
        <f>G59*(1+L59/100)</f>
        <v>0</v>
      </c>
      <c r="N59" s="234">
        <v>6.8000000000000005E-4</v>
      </c>
      <c r="O59" s="234">
        <f>ROUND(E59*N59,2)</f>
        <v>0.06</v>
      </c>
      <c r="P59" s="234">
        <v>0</v>
      </c>
      <c r="Q59" s="234">
        <f>ROUND(E59*P59,2)</f>
        <v>0</v>
      </c>
      <c r="R59" s="234" t="s">
        <v>179</v>
      </c>
      <c r="S59" s="234" t="s">
        <v>147</v>
      </c>
      <c r="T59" s="235" t="s">
        <v>147</v>
      </c>
      <c r="U59" s="218">
        <v>0.23899999999999999</v>
      </c>
      <c r="V59" s="218">
        <f>ROUND(E59*U59,2)</f>
        <v>22.23</v>
      </c>
      <c r="W59" s="218"/>
      <c r="X59" s="208"/>
      <c r="Y59" s="208"/>
      <c r="Z59" s="208"/>
      <c r="AA59" s="208"/>
      <c r="AB59" s="208"/>
      <c r="AC59" s="208"/>
      <c r="AD59" s="208"/>
      <c r="AE59" s="208"/>
      <c r="AF59" s="208"/>
      <c r="AG59" s="208" t="s">
        <v>148</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50" t="s">
        <v>199</v>
      </c>
      <c r="D60" s="240"/>
      <c r="E60" s="240"/>
      <c r="F60" s="240"/>
      <c r="G60" s="240"/>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200</v>
      </c>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5" t="s">
        <v>201</v>
      </c>
      <c r="D61" s="220"/>
      <c r="E61" s="221">
        <v>93</v>
      </c>
      <c r="F61" s="218"/>
      <c r="G61" s="218"/>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150</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5"/>
      <c r="B62" s="216"/>
      <c r="C62" s="246"/>
      <c r="D62" s="237"/>
      <c r="E62" s="237"/>
      <c r="F62" s="237"/>
      <c r="G62" s="237"/>
      <c r="H62" s="218"/>
      <c r="I62" s="218"/>
      <c r="J62" s="218"/>
      <c r="K62" s="218"/>
      <c r="L62" s="218"/>
      <c r="M62" s="218"/>
      <c r="N62" s="218"/>
      <c r="O62" s="218"/>
      <c r="P62" s="218"/>
      <c r="Q62" s="218"/>
      <c r="R62" s="218"/>
      <c r="S62" s="218"/>
      <c r="T62" s="218"/>
      <c r="U62" s="218"/>
      <c r="V62" s="218"/>
      <c r="W62" s="218"/>
      <c r="X62" s="208"/>
      <c r="Y62" s="208"/>
      <c r="Z62" s="208"/>
      <c r="AA62" s="208"/>
      <c r="AB62" s="208"/>
      <c r="AC62" s="208"/>
      <c r="AD62" s="208"/>
      <c r="AE62" s="208"/>
      <c r="AF62" s="208"/>
      <c r="AG62" s="208" t="s">
        <v>151</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ht="22.5" outlineLevel="1" x14ac:dyDescent="0.2">
      <c r="A63" s="229">
        <v>15</v>
      </c>
      <c r="B63" s="230" t="s">
        <v>202</v>
      </c>
      <c r="C63" s="244" t="s">
        <v>203</v>
      </c>
      <c r="D63" s="231" t="s">
        <v>145</v>
      </c>
      <c r="E63" s="232">
        <v>60</v>
      </c>
      <c r="F63" s="233"/>
      <c r="G63" s="234">
        <f>ROUND(E63*F63,2)</f>
        <v>0</v>
      </c>
      <c r="H63" s="233"/>
      <c r="I63" s="234">
        <f>ROUND(E63*H63,2)</f>
        <v>0</v>
      </c>
      <c r="J63" s="233"/>
      <c r="K63" s="234">
        <f>ROUND(E63*J63,2)</f>
        <v>0</v>
      </c>
      <c r="L63" s="234">
        <v>21</v>
      </c>
      <c r="M63" s="234">
        <f>G63*(1+L63/100)</f>
        <v>0</v>
      </c>
      <c r="N63" s="234">
        <v>7.9000000000000001E-4</v>
      </c>
      <c r="O63" s="234">
        <f>ROUND(E63*N63,2)</f>
        <v>0.05</v>
      </c>
      <c r="P63" s="234">
        <v>0</v>
      </c>
      <c r="Q63" s="234">
        <f>ROUND(E63*P63,2)</f>
        <v>0</v>
      </c>
      <c r="R63" s="234" t="s">
        <v>179</v>
      </c>
      <c r="S63" s="234" t="s">
        <v>147</v>
      </c>
      <c r="T63" s="235" t="s">
        <v>147</v>
      </c>
      <c r="U63" s="218">
        <v>0.26300000000000001</v>
      </c>
      <c r="V63" s="218">
        <f>ROUND(E63*U63,2)</f>
        <v>15.78</v>
      </c>
      <c r="W63" s="218"/>
      <c r="X63" s="208"/>
      <c r="Y63" s="208"/>
      <c r="Z63" s="208"/>
      <c r="AA63" s="208"/>
      <c r="AB63" s="208"/>
      <c r="AC63" s="208"/>
      <c r="AD63" s="208"/>
      <c r="AE63" s="208"/>
      <c r="AF63" s="208"/>
      <c r="AG63" s="208" t="s">
        <v>148</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50" t="s">
        <v>199</v>
      </c>
      <c r="D64" s="240"/>
      <c r="E64" s="240"/>
      <c r="F64" s="240"/>
      <c r="G64" s="240"/>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200</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45" t="s">
        <v>204</v>
      </c>
      <c r="D65" s="220"/>
      <c r="E65" s="221">
        <v>60</v>
      </c>
      <c r="F65" s="218"/>
      <c r="G65" s="218"/>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150</v>
      </c>
      <c r="AH65" s="208">
        <v>0</v>
      </c>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46"/>
      <c r="D66" s="237"/>
      <c r="E66" s="237"/>
      <c r="F66" s="237"/>
      <c r="G66" s="237"/>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151</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ht="22.5" outlineLevel="1" x14ac:dyDescent="0.2">
      <c r="A67" s="229">
        <v>16</v>
      </c>
      <c r="B67" s="230" t="s">
        <v>205</v>
      </c>
      <c r="C67" s="244" t="s">
        <v>206</v>
      </c>
      <c r="D67" s="231" t="s">
        <v>145</v>
      </c>
      <c r="E67" s="232">
        <v>22</v>
      </c>
      <c r="F67" s="233"/>
      <c r="G67" s="234">
        <f>ROUND(E67*F67,2)</f>
        <v>0</v>
      </c>
      <c r="H67" s="233"/>
      <c r="I67" s="234">
        <f>ROUND(E67*H67,2)</f>
        <v>0</v>
      </c>
      <c r="J67" s="233"/>
      <c r="K67" s="234">
        <f>ROUND(E67*J67,2)</f>
        <v>0</v>
      </c>
      <c r="L67" s="234">
        <v>21</v>
      </c>
      <c r="M67" s="234">
        <f>G67*(1+L67/100)</f>
        <v>0</v>
      </c>
      <c r="N67" s="234">
        <v>1.08E-3</v>
      </c>
      <c r="O67" s="234">
        <f>ROUND(E67*N67,2)</f>
        <v>0.02</v>
      </c>
      <c r="P67" s="234">
        <v>0</v>
      </c>
      <c r="Q67" s="234">
        <f>ROUND(E67*P67,2)</f>
        <v>0</v>
      </c>
      <c r="R67" s="234" t="s">
        <v>179</v>
      </c>
      <c r="S67" s="234" t="s">
        <v>147</v>
      </c>
      <c r="T67" s="235" t="s">
        <v>147</v>
      </c>
      <c r="U67" s="218">
        <v>0.27400000000000002</v>
      </c>
      <c r="V67" s="218">
        <f>ROUND(E67*U67,2)</f>
        <v>6.03</v>
      </c>
      <c r="W67" s="218"/>
      <c r="X67" s="208"/>
      <c r="Y67" s="208"/>
      <c r="Z67" s="208"/>
      <c r="AA67" s="208"/>
      <c r="AB67" s="208"/>
      <c r="AC67" s="208"/>
      <c r="AD67" s="208"/>
      <c r="AE67" s="208"/>
      <c r="AF67" s="208"/>
      <c r="AG67" s="208" t="s">
        <v>148</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50" t="s">
        <v>199</v>
      </c>
      <c r="D68" s="240"/>
      <c r="E68" s="240"/>
      <c r="F68" s="240"/>
      <c r="G68" s="240"/>
      <c r="H68" s="218"/>
      <c r="I68" s="218"/>
      <c r="J68" s="218"/>
      <c r="K68" s="218"/>
      <c r="L68" s="218"/>
      <c r="M68" s="218"/>
      <c r="N68" s="218"/>
      <c r="O68" s="218"/>
      <c r="P68" s="218"/>
      <c r="Q68" s="218"/>
      <c r="R68" s="218"/>
      <c r="S68" s="218"/>
      <c r="T68" s="218"/>
      <c r="U68" s="218"/>
      <c r="V68" s="218"/>
      <c r="W68" s="218"/>
      <c r="X68" s="208"/>
      <c r="Y68" s="208"/>
      <c r="Z68" s="208"/>
      <c r="AA68" s="208"/>
      <c r="AB68" s="208"/>
      <c r="AC68" s="208"/>
      <c r="AD68" s="208"/>
      <c r="AE68" s="208"/>
      <c r="AF68" s="208"/>
      <c r="AG68" s="208" t="s">
        <v>200</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5" t="s">
        <v>207</v>
      </c>
      <c r="D69" s="220"/>
      <c r="E69" s="221">
        <v>22</v>
      </c>
      <c r="F69" s="218"/>
      <c r="G69" s="218"/>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150</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6"/>
      <c r="D70" s="237"/>
      <c r="E70" s="237"/>
      <c r="F70" s="237"/>
      <c r="G70" s="237"/>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151</v>
      </c>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ht="22.5" outlineLevel="1" x14ac:dyDescent="0.2">
      <c r="A71" s="229">
        <v>17</v>
      </c>
      <c r="B71" s="230" t="s">
        <v>208</v>
      </c>
      <c r="C71" s="244" t="s">
        <v>209</v>
      </c>
      <c r="D71" s="231" t="s">
        <v>145</v>
      </c>
      <c r="E71" s="232">
        <v>15</v>
      </c>
      <c r="F71" s="233"/>
      <c r="G71" s="234">
        <f>ROUND(E71*F71,2)</f>
        <v>0</v>
      </c>
      <c r="H71" s="233"/>
      <c r="I71" s="234">
        <f>ROUND(E71*H71,2)</f>
        <v>0</v>
      </c>
      <c r="J71" s="233"/>
      <c r="K71" s="234">
        <f>ROUND(E71*J71,2)</f>
        <v>0</v>
      </c>
      <c r="L71" s="234">
        <v>21</v>
      </c>
      <c r="M71" s="234">
        <f>G71*(1+L71/100)</f>
        <v>0</v>
      </c>
      <c r="N71" s="234">
        <v>1.33E-3</v>
      </c>
      <c r="O71" s="234">
        <f>ROUND(E71*N71,2)</f>
        <v>0.02</v>
      </c>
      <c r="P71" s="234">
        <v>0</v>
      </c>
      <c r="Q71" s="234">
        <f>ROUND(E71*P71,2)</f>
        <v>0</v>
      </c>
      <c r="R71" s="234" t="s">
        <v>179</v>
      </c>
      <c r="S71" s="234" t="s">
        <v>147</v>
      </c>
      <c r="T71" s="235" t="s">
        <v>147</v>
      </c>
      <c r="U71" s="218">
        <v>0.28499999999999998</v>
      </c>
      <c r="V71" s="218">
        <f>ROUND(E71*U71,2)</f>
        <v>4.28</v>
      </c>
      <c r="W71" s="218"/>
      <c r="X71" s="208"/>
      <c r="Y71" s="208"/>
      <c r="Z71" s="208"/>
      <c r="AA71" s="208"/>
      <c r="AB71" s="208"/>
      <c r="AC71" s="208"/>
      <c r="AD71" s="208"/>
      <c r="AE71" s="208"/>
      <c r="AF71" s="208"/>
      <c r="AG71" s="208" t="s">
        <v>148</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50" t="s">
        <v>199</v>
      </c>
      <c r="D72" s="240"/>
      <c r="E72" s="240"/>
      <c r="F72" s="240"/>
      <c r="G72" s="240"/>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200</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5" t="s">
        <v>210</v>
      </c>
      <c r="D73" s="220"/>
      <c r="E73" s="221">
        <v>15</v>
      </c>
      <c r="F73" s="218"/>
      <c r="G73" s="21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150</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6"/>
      <c r="D74" s="237"/>
      <c r="E74" s="237"/>
      <c r="F74" s="237"/>
      <c r="G74" s="237"/>
      <c r="H74" s="218"/>
      <c r="I74" s="218"/>
      <c r="J74" s="218"/>
      <c r="K74" s="218"/>
      <c r="L74" s="218"/>
      <c r="M74" s="218"/>
      <c r="N74" s="218"/>
      <c r="O74" s="218"/>
      <c r="P74" s="218"/>
      <c r="Q74" s="218"/>
      <c r="R74" s="218"/>
      <c r="S74" s="218"/>
      <c r="T74" s="218"/>
      <c r="U74" s="218"/>
      <c r="V74" s="218"/>
      <c r="W74" s="218"/>
      <c r="X74" s="208"/>
      <c r="Y74" s="208"/>
      <c r="Z74" s="208"/>
      <c r="AA74" s="208"/>
      <c r="AB74" s="208"/>
      <c r="AC74" s="208"/>
      <c r="AD74" s="208"/>
      <c r="AE74" s="208"/>
      <c r="AF74" s="208"/>
      <c r="AG74" s="208" t="s">
        <v>151</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29">
        <v>18</v>
      </c>
      <c r="B75" s="230" t="s">
        <v>211</v>
      </c>
      <c r="C75" s="244" t="s">
        <v>212</v>
      </c>
      <c r="D75" s="231" t="s">
        <v>145</v>
      </c>
      <c r="E75" s="232">
        <v>190</v>
      </c>
      <c r="F75" s="233"/>
      <c r="G75" s="234">
        <f>ROUND(E75*F75,2)</f>
        <v>0</v>
      </c>
      <c r="H75" s="233"/>
      <c r="I75" s="234">
        <f>ROUND(E75*H75,2)</f>
        <v>0</v>
      </c>
      <c r="J75" s="233"/>
      <c r="K75" s="234">
        <f>ROUND(E75*J75,2)</f>
        <v>0</v>
      </c>
      <c r="L75" s="234">
        <v>21</v>
      </c>
      <c r="M75" s="234">
        <f>G75*(1+L75/100)</f>
        <v>0</v>
      </c>
      <c r="N75" s="234">
        <v>0</v>
      </c>
      <c r="O75" s="234">
        <f>ROUND(E75*N75,2)</f>
        <v>0</v>
      </c>
      <c r="P75" s="234">
        <v>0</v>
      </c>
      <c r="Q75" s="234">
        <f>ROUND(E75*P75,2)</f>
        <v>0</v>
      </c>
      <c r="R75" s="234" t="s">
        <v>179</v>
      </c>
      <c r="S75" s="234" t="s">
        <v>147</v>
      </c>
      <c r="T75" s="235" t="s">
        <v>147</v>
      </c>
      <c r="U75" s="218">
        <v>1.7999999999999999E-2</v>
      </c>
      <c r="V75" s="218">
        <f>ROUND(E75*U75,2)</f>
        <v>3.42</v>
      </c>
      <c r="W75" s="218"/>
      <c r="X75" s="208"/>
      <c r="Y75" s="208"/>
      <c r="Z75" s="208"/>
      <c r="AA75" s="208"/>
      <c r="AB75" s="208"/>
      <c r="AC75" s="208"/>
      <c r="AD75" s="208"/>
      <c r="AE75" s="208"/>
      <c r="AF75" s="208"/>
      <c r="AG75" s="208" t="s">
        <v>148</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5" t="s">
        <v>213</v>
      </c>
      <c r="D76" s="220"/>
      <c r="E76" s="221">
        <v>190</v>
      </c>
      <c r="F76" s="218"/>
      <c r="G76" s="218"/>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150</v>
      </c>
      <c r="AH76" s="208">
        <v>0</v>
      </c>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15"/>
      <c r="B77" s="216"/>
      <c r="C77" s="246"/>
      <c r="D77" s="237"/>
      <c r="E77" s="237"/>
      <c r="F77" s="237"/>
      <c r="G77" s="237"/>
      <c r="H77" s="218"/>
      <c r="I77" s="218"/>
      <c r="J77" s="218"/>
      <c r="K77" s="218"/>
      <c r="L77" s="218"/>
      <c r="M77" s="218"/>
      <c r="N77" s="218"/>
      <c r="O77" s="218"/>
      <c r="P77" s="218"/>
      <c r="Q77" s="218"/>
      <c r="R77" s="218"/>
      <c r="S77" s="218"/>
      <c r="T77" s="218"/>
      <c r="U77" s="218"/>
      <c r="V77" s="218"/>
      <c r="W77" s="218"/>
      <c r="X77" s="208"/>
      <c r="Y77" s="208"/>
      <c r="Z77" s="208"/>
      <c r="AA77" s="208"/>
      <c r="AB77" s="208"/>
      <c r="AC77" s="208"/>
      <c r="AD77" s="208"/>
      <c r="AE77" s="208"/>
      <c r="AF77" s="208"/>
      <c r="AG77" s="208" t="s">
        <v>151</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29">
        <v>19</v>
      </c>
      <c r="B78" s="230" t="s">
        <v>214</v>
      </c>
      <c r="C78" s="244" t="s">
        <v>215</v>
      </c>
      <c r="D78" s="231" t="s">
        <v>161</v>
      </c>
      <c r="E78" s="232">
        <v>2</v>
      </c>
      <c r="F78" s="233"/>
      <c r="G78" s="234">
        <f>ROUND(E78*F78,2)</f>
        <v>0</v>
      </c>
      <c r="H78" s="233"/>
      <c r="I78" s="234">
        <f>ROUND(E78*H78,2)</f>
        <v>0</v>
      </c>
      <c r="J78" s="233"/>
      <c r="K78" s="234">
        <f>ROUND(E78*J78,2)</f>
        <v>0</v>
      </c>
      <c r="L78" s="234">
        <v>21</v>
      </c>
      <c r="M78" s="234">
        <f>G78*(1+L78/100)</f>
        <v>0</v>
      </c>
      <c r="N78" s="234">
        <v>3.4000000000000002E-4</v>
      </c>
      <c r="O78" s="234">
        <f>ROUND(E78*N78,2)</f>
        <v>0</v>
      </c>
      <c r="P78" s="234">
        <v>0</v>
      </c>
      <c r="Q78" s="234">
        <f>ROUND(E78*P78,2)</f>
        <v>0</v>
      </c>
      <c r="R78" s="234"/>
      <c r="S78" s="234" t="s">
        <v>162</v>
      </c>
      <c r="T78" s="235" t="s">
        <v>147</v>
      </c>
      <c r="U78" s="218">
        <v>0.63900000000000001</v>
      </c>
      <c r="V78" s="218">
        <f>ROUND(E78*U78,2)</f>
        <v>1.28</v>
      </c>
      <c r="W78" s="218"/>
      <c r="X78" s="208"/>
      <c r="Y78" s="208"/>
      <c r="Z78" s="208"/>
      <c r="AA78" s="208"/>
      <c r="AB78" s="208"/>
      <c r="AC78" s="208"/>
      <c r="AD78" s="208"/>
      <c r="AE78" s="208"/>
      <c r="AF78" s="208"/>
      <c r="AG78" s="208" t="s">
        <v>148</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45" t="s">
        <v>216</v>
      </c>
      <c r="D79" s="220"/>
      <c r="E79" s="221">
        <v>2</v>
      </c>
      <c r="F79" s="218"/>
      <c r="G79" s="218"/>
      <c r="H79" s="218"/>
      <c r="I79" s="218"/>
      <c r="J79" s="218"/>
      <c r="K79" s="218"/>
      <c r="L79" s="218"/>
      <c r="M79" s="218"/>
      <c r="N79" s="218"/>
      <c r="O79" s="218"/>
      <c r="P79" s="218"/>
      <c r="Q79" s="218"/>
      <c r="R79" s="218"/>
      <c r="S79" s="218"/>
      <c r="T79" s="218"/>
      <c r="U79" s="218"/>
      <c r="V79" s="218"/>
      <c r="W79" s="218"/>
      <c r="X79" s="208"/>
      <c r="Y79" s="208"/>
      <c r="Z79" s="208"/>
      <c r="AA79" s="208"/>
      <c r="AB79" s="208"/>
      <c r="AC79" s="208"/>
      <c r="AD79" s="208"/>
      <c r="AE79" s="208"/>
      <c r="AF79" s="208"/>
      <c r="AG79" s="208" t="s">
        <v>150</v>
      </c>
      <c r="AH79" s="208">
        <v>0</v>
      </c>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c r="B80" s="216"/>
      <c r="C80" s="246"/>
      <c r="D80" s="237"/>
      <c r="E80" s="237"/>
      <c r="F80" s="237"/>
      <c r="G80" s="237"/>
      <c r="H80" s="218"/>
      <c r="I80" s="218"/>
      <c r="J80" s="218"/>
      <c r="K80" s="218"/>
      <c r="L80" s="218"/>
      <c r="M80" s="218"/>
      <c r="N80" s="218"/>
      <c r="O80" s="218"/>
      <c r="P80" s="218"/>
      <c r="Q80" s="218"/>
      <c r="R80" s="218"/>
      <c r="S80" s="218"/>
      <c r="T80" s="218"/>
      <c r="U80" s="218"/>
      <c r="V80" s="218"/>
      <c r="W80" s="218"/>
      <c r="X80" s="208"/>
      <c r="Y80" s="208"/>
      <c r="Z80" s="208"/>
      <c r="AA80" s="208"/>
      <c r="AB80" s="208"/>
      <c r="AC80" s="208"/>
      <c r="AD80" s="208"/>
      <c r="AE80" s="208"/>
      <c r="AF80" s="208"/>
      <c r="AG80" s="208" t="s">
        <v>151</v>
      </c>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29">
        <v>20</v>
      </c>
      <c r="B81" s="230" t="s">
        <v>217</v>
      </c>
      <c r="C81" s="244" t="s">
        <v>218</v>
      </c>
      <c r="D81" s="231" t="s">
        <v>167</v>
      </c>
      <c r="E81" s="232">
        <v>12</v>
      </c>
      <c r="F81" s="233"/>
      <c r="G81" s="234">
        <f>ROUND(E81*F81,2)</f>
        <v>0</v>
      </c>
      <c r="H81" s="233"/>
      <c r="I81" s="234">
        <f>ROUND(E81*H81,2)</f>
        <v>0</v>
      </c>
      <c r="J81" s="233"/>
      <c r="K81" s="234">
        <f>ROUND(E81*J81,2)</f>
        <v>0</v>
      </c>
      <c r="L81" s="234">
        <v>21</v>
      </c>
      <c r="M81" s="234">
        <f>G81*(1+L81/100)</f>
        <v>0</v>
      </c>
      <c r="N81" s="234">
        <v>0</v>
      </c>
      <c r="O81" s="234">
        <f>ROUND(E81*N81,2)</f>
        <v>0</v>
      </c>
      <c r="P81" s="234">
        <v>0</v>
      </c>
      <c r="Q81" s="234">
        <f>ROUND(E81*P81,2)</f>
        <v>0</v>
      </c>
      <c r="R81" s="234"/>
      <c r="S81" s="234" t="s">
        <v>162</v>
      </c>
      <c r="T81" s="235" t="s">
        <v>147</v>
      </c>
      <c r="U81" s="218">
        <v>1</v>
      </c>
      <c r="V81" s="218">
        <f>ROUND(E81*U81,2)</f>
        <v>12</v>
      </c>
      <c r="W81" s="218"/>
      <c r="X81" s="208"/>
      <c r="Y81" s="208"/>
      <c r="Z81" s="208"/>
      <c r="AA81" s="208"/>
      <c r="AB81" s="208"/>
      <c r="AC81" s="208"/>
      <c r="AD81" s="208"/>
      <c r="AE81" s="208"/>
      <c r="AF81" s="208"/>
      <c r="AG81" s="208" t="s">
        <v>169</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5"/>
      <c r="B82" s="216"/>
      <c r="C82" s="245" t="s">
        <v>219</v>
      </c>
      <c r="D82" s="220"/>
      <c r="E82" s="221">
        <v>12</v>
      </c>
      <c r="F82" s="218"/>
      <c r="G82" s="218"/>
      <c r="H82" s="218"/>
      <c r="I82" s="218"/>
      <c r="J82" s="218"/>
      <c r="K82" s="218"/>
      <c r="L82" s="218"/>
      <c r="M82" s="218"/>
      <c r="N82" s="218"/>
      <c r="O82" s="218"/>
      <c r="P82" s="218"/>
      <c r="Q82" s="218"/>
      <c r="R82" s="218"/>
      <c r="S82" s="218"/>
      <c r="T82" s="218"/>
      <c r="U82" s="218"/>
      <c r="V82" s="218"/>
      <c r="W82" s="218"/>
      <c r="X82" s="208"/>
      <c r="Y82" s="208"/>
      <c r="Z82" s="208"/>
      <c r="AA82" s="208"/>
      <c r="AB82" s="208"/>
      <c r="AC82" s="208"/>
      <c r="AD82" s="208"/>
      <c r="AE82" s="208"/>
      <c r="AF82" s="208"/>
      <c r="AG82" s="208" t="s">
        <v>150</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5"/>
      <c r="B83" s="216"/>
      <c r="C83" s="246"/>
      <c r="D83" s="237"/>
      <c r="E83" s="237"/>
      <c r="F83" s="237"/>
      <c r="G83" s="237"/>
      <c r="H83" s="218"/>
      <c r="I83" s="218"/>
      <c r="J83" s="218"/>
      <c r="K83" s="218"/>
      <c r="L83" s="218"/>
      <c r="M83" s="218"/>
      <c r="N83" s="218"/>
      <c r="O83" s="218"/>
      <c r="P83" s="218"/>
      <c r="Q83" s="218"/>
      <c r="R83" s="218"/>
      <c r="S83" s="218"/>
      <c r="T83" s="218"/>
      <c r="U83" s="218"/>
      <c r="V83" s="218"/>
      <c r="W83" s="218"/>
      <c r="X83" s="208"/>
      <c r="Y83" s="208"/>
      <c r="Z83" s="208"/>
      <c r="AA83" s="208"/>
      <c r="AB83" s="208"/>
      <c r="AC83" s="208"/>
      <c r="AD83" s="208"/>
      <c r="AE83" s="208"/>
      <c r="AF83" s="208"/>
      <c r="AG83" s="208" t="s">
        <v>151</v>
      </c>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v>21</v>
      </c>
      <c r="B84" s="216" t="s">
        <v>220</v>
      </c>
      <c r="C84" s="249" t="s">
        <v>221</v>
      </c>
      <c r="D84" s="217" t="s">
        <v>0</v>
      </c>
      <c r="E84" s="236"/>
      <c r="F84" s="219"/>
      <c r="G84" s="218">
        <f>ROUND(E84*F84,2)</f>
        <v>0</v>
      </c>
      <c r="H84" s="219"/>
      <c r="I84" s="218">
        <f>ROUND(E84*H84,2)</f>
        <v>0</v>
      </c>
      <c r="J84" s="219"/>
      <c r="K84" s="218">
        <f>ROUND(E84*J84,2)</f>
        <v>0</v>
      </c>
      <c r="L84" s="218">
        <v>21</v>
      </c>
      <c r="M84" s="218">
        <f>G84*(1+L84/100)</f>
        <v>0</v>
      </c>
      <c r="N84" s="218">
        <v>0</v>
      </c>
      <c r="O84" s="218">
        <f>ROUND(E84*N84,2)</f>
        <v>0</v>
      </c>
      <c r="P84" s="218">
        <v>0</v>
      </c>
      <c r="Q84" s="218">
        <f>ROUND(E84*P84,2)</f>
        <v>0</v>
      </c>
      <c r="R84" s="218" t="s">
        <v>179</v>
      </c>
      <c r="S84" s="218" t="s">
        <v>147</v>
      </c>
      <c r="T84" s="218" t="s">
        <v>147</v>
      </c>
      <c r="U84" s="218">
        <v>0</v>
      </c>
      <c r="V84" s="218">
        <f>ROUND(E84*U84,2)</f>
        <v>0</v>
      </c>
      <c r="W84" s="218"/>
      <c r="X84" s="208"/>
      <c r="Y84" s="208"/>
      <c r="Z84" s="208"/>
      <c r="AA84" s="208"/>
      <c r="AB84" s="208"/>
      <c r="AC84" s="208"/>
      <c r="AD84" s="208"/>
      <c r="AE84" s="208"/>
      <c r="AF84" s="208"/>
      <c r="AG84" s="208" t="s">
        <v>193</v>
      </c>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
      <c r="A85" s="215"/>
      <c r="B85" s="216"/>
      <c r="C85" s="245" t="s">
        <v>194</v>
      </c>
      <c r="D85" s="220"/>
      <c r="E85" s="221"/>
      <c r="F85" s="218"/>
      <c r="G85" s="218"/>
      <c r="H85" s="218"/>
      <c r="I85" s="218"/>
      <c r="J85" s="218"/>
      <c r="K85" s="218"/>
      <c r="L85" s="218"/>
      <c r="M85" s="218"/>
      <c r="N85" s="218"/>
      <c r="O85" s="218"/>
      <c r="P85" s="218"/>
      <c r="Q85" s="218"/>
      <c r="R85" s="218"/>
      <c r="S85" s="218"/>
      <c r="T85" s="218"/>
      <c r="U85" s="218"/>
      <c r="V85" s="218"/>
      <c r="W85" s="218"/>
      <c r="X85" s="208"/>
      <c r="Y85" s="208"/>
      <c r="Z85" s="208"/>
      <c r="AA85" s="208"/>
      <c r="AB85" s="208"/>
      <c r="AC85" s="208"/>
      <c r="AD85" s="208"/>
      <c r="AE85" s="208"/>
      <c r="AF85" s="208"/>
      <c r="AG85" s="208" t="s">
        <v>150</v>
      </c>
      <c r="AH85" s="208">
        <v>0</v>
      </c>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15"/>
      <c r="B86" s="216"/>
      <c r="C86" s="245" t="s">
        <v>222</v>
      </c>
      <c r="D86" s="220"/>
      <c r="E86" s="221"/>
      <c r="F86" s="218"/>
      <c r="G86" s="218"/>
      <c r="H86" s="218"/>
      <c r="I86" s="218"/>
      <c r="J86" s="218"/>
      <c r="K86" s="218"/>
      <c r="L86" s="218"/>
      <c r="M86" s="218"/>
      <c r="N86" s="218"/>
      <c r="O86" s="218"/>
      <c r="P86" s="218"/>
      <c r="Q86" s="218"/>
      <c r="R86" s="218"/>
      <c r="S86" s="218"/>
      <c r="T86" s="218"/>
      <c r="U86" s="218"/>
      <c r="V86" s="218"/>
      <c r="W86" s="218"/>
      <c r="X86" s="208"/>
      <c r="Y86" s="208"/>
      <c r="Z86" s="208"/>
      <c r="AA86" s="208"/>
      <c r="AB86" s="208"/>
      <c r="AC86" s="208"/>
      <c r="AD86" s="208"/>
      <c r="AE86" s="208"/>
      <c r="AF86" s="208"/>
      <c r="AG86" s="208" t="s">
        <v>150</v>
      </c>
      <c r="AH86" s="208">
        <v>0</v>
      </c>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45" t="s">
        <v>223</v>
      </c>
      <c r="D87" s="220"/>
      <c r="E87" s="221">
        <v>522.47</v>
      </c>
      <c r="F87" s="218"/>
      <c r="G87" s="218"/>
      <c r="H87" s="218"/>
      <c r="I87" s="218"/>
      <c r="J87" s="218"/>
      <c r="K87" s="218"/>
      <c r="L87" s="218"/>
      <c r="M87" s="218"/>
      <c r="N87" s="218"/>
      <c r="O87" s="218"/>
      <c r="P87" s="218"/>
      <c r="Q87" s="218"/>
      <c r="R87" s="218"/>
      <c r="S87" s="218"/>
      <c r="T87" s="218"/>
      <c r="U87" s="218"/>
      <c r="V87" s="218"/>
      <c r="W87" s="218"/>
      <c r="X87" s="208"/>
      <c r="Y87" s="208"/>
      <c r="Z87" s="208"/>
      <c r="AA87" s="208"/>
      <c r="AB87" s="208"/>
      <c r="AC87" s="208"/>
      <c r="AD87" s="208"/>
      <c r="AE87" s="208"/>
      <c r="AF87" s="208"/>
      <c r="AG87" s="208" t="s">
        <v>150</v>
      </c>
      <c r="AH87" s="208">
        <v>0</v>
      </c>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46"/>
      <c r="D88" s="237"/>
      <c r="E88" s="237"/>
      <c r="F88" s="237"/>
      <c r="G88" s="237"/>
      <c r="H88" s="218"/>
      <c r="I88" s="218"/>
      <c r="J88" s="218"/>
      <c r="K88" s="218"/>
      <c r="L88" s="218"/>
      <c r="M88" s="218"/>
      <c r="N88" s="218"/>
      <c r="O88" s="218"/>
      <c r="P88" s="218"/>
      <c r="Q88" s="218"/>
      <c r="R88" s="218"/>
      <c r="S88" s="218"/>
      <c r="T88" s="218"/>
      <c r="U88" s="218"/>
      <c r="V88" s="218"/>
      <c r="W88" s="218"/>
      <c r="X88" s="208"/>
      <c r="Y88" s="208"/>
      <c r="Z88" s="208"/>
      <c r="AA88" s="208"/>
      <c r="AB88" s="208"/>
      <c r="AC88" s="208"/>
      <c r="AD88" s="208"/>
      <c r="AE88" s="208"/>
      <c r="AF88" s="208"/>
      <c r="AG88" s="208" t="s">
        <v>151</v>
      </c>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x14ac:dyDescent="0.2">
      <c r="A89" s="223" t="s">
        <v>141</v>
      </c>
      <c r="B89" s="224" t="s">
        <v>110</v>
      </c>
      <c r="C89" s="243" t="s">
        <v>111</v>
      </c>
      <c r="D89" s="225"/>
      <c r="E89" s="226"/>
      <c r="F89" s="227"/>
      <c r="G89" s="227">
        <f>SUMIF(AG90:AG159,"&lt;&gt;NOR",G90:G159)</f>
        <v>0</v>
      </c>
      <c r="H89" s="227"/>
      <c r="I89" s="227">
        <f>SUM(I90:I159)</f>
        <v>0</v>
      </c>
      <c r="J89" s="227"/>
      <c r="K89" s="227">
        <f>SUM(K90:K159)</f>
        <v>0</v>
      </c>
      <c r="L89" s="227"/>
      <c r="M89" s="227">
        <f>SUM(M90:M159)</f>
        <v>0</v>
      </c>
      <c r="N89" s="227"/>
      <c r="O89" s="227">
        <f>SUM(O90:O159)</f>
        <v>0.01</v>
      </c>
      <c r="P89" s="227"/>
      <c r="Q89" s="227">
        <f>SUM(Q90:Q159)</f>
        <v>0</v>
      </c>
      <c r="R89" s="227"/>
      <c r="S89" s="227"/>
      <c r="T89" s="228"/>
      <c r="U89" s="222"/>
      <c r="V89" s="222">
        <f>SUM(V90:V159)</f>
        <v>20.020000000000003</v>
      </c>
      <c r="W89" s="222"/>
      <c r="AG89" t="s">
        <v>142</v>
      </c>
    </row>
    <row r="90" spans="1:60" outlineLevel="1" x14ac:dyDescent="0.2">
      <c r="A90" s="229">
        <v>22</v>
      </c>
      <c r="B90" s="230" t="s">
        <v>224</v>
      </c>
      <c r="C90" s="244" t="s">
        <v>225</v>
      </c>
      <c r="D90" s="231" t="s">
        <v>161</v>
      </c>
      <c r="E90" s="232">
        <v>2</v>
      </c>
      <c r="F90" s="233"/>
      <c r="G90" s="234">
        <f>ROUND(E90*F90,2)</f>
        <v>0</v>
      </c>
      <c r="H90" s="233"/>
      <c r="I90" s="234">
        <f>ROUND(E90*H90,2)</f>
        <v>0</v>
      </c>
      <c r="J90" s="233"/>
      <c r="K90" s="234">
        <f>ROUND(E90*J90,2)</f>
        <v>0</v>
      </c>
      <c r="L90" s="234">
        <v>21</v>
      </c>
      <c r="M90" s="234">
        <f>G90*(1+L90/100)</f>
        <v>0</v>
      </c>
      <c r="N90" s="234">
        <v>0</v>
      </c>
      <c r="O90" s="234">
        <f>ROUND(E90*N90,2)</f>
        <v>0</v>
      </c>
      <c r="P90" s="234">
        <v>0</v>
      </c>
      <c r="Q90" s="234">
        <f>ROUND(E90*P90,2)</f>
        <v>0</v>
      </c>
      <c r="R90" s="234" t="s">
        <v>179</v>
      </c>
      <c r="S90" s="234" t="s">
        <v>147</v>
      </c>
      <c r="T90" s="235" t="s">
        <v>147</v>
      </c>
      <c r="U90" s="218">
        <v>5.0999999999999997E-2</v>
      </c>
      <c r="V90" s="218">
        <f>ROUND(E90*U90,2)</f>
        <v>0.1</v>
      </c>
      <c r="W90" s="218"/>
      <c r="X90" s="208"/>
      <c r="Y90" s="208"/>
      <c r="Z90" s="208"/>
      <c r="AA90" s="208"/>
      <c r="AB90" s="208"/>
      <c r="AC90" s="208"/>
      <c r="AD90" s="208"/>
      <c r="AE90" s="208"/>
      <c r="AF90" s="208"/>
      <c r="AG90" s="208" t="s">
        <v>148</v>
      </c>
      <c r="AH90" s="208"/>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outlineLevel="1" x14ac:dyDescent="0.2">
      <c r="A91" s="215"/>
      <c r="B91" s="216"/>
      <c r="C91" s="245" t="s">
        <v>226</v>
      </c>
      <c r="D91" s="220"/>
      <c r="E91" s="221">
        <v>2</v>
      </c>
      <c r="F91" s="218"/>
      <c r="G91" s="218"/>
      <c r="H91" s="218"/>
      <c r="I91" s="218"/>
      <c r="J91" s="218"/>
      <c r="K91" s="218"/>
      <c r="L91" s="218"/>
      <c r="M91" s="218"/>
      <c r="N91" s="218"/>
      <c r="O91" s="218"/>
      <c r="P91" s="218"/>
      <c r="Q91" s="218"/>
      <c r="R91" s="218"/>
      <c r="S91" s="218"/>
      <c r="T91" s="218"/>
      <c r="U91" s="218"/>
      <c r="V91" s="218"/>
      <c r="W91" s="218"/>
      <c r="X91" s="208"/>
      <c r="Y91" s="208"/>
      <c r="Z91" s="208"/>
      <c r="AA91" s="208"/>
      <c r="AB91" s="208"/>
      <c r="AC91" s="208"/>
      <c r="AD91" s="208"/>
      <c r="AE91" s="208"/>
      <c r="AF91" s="208"/>
      <c r="AG91" s="208" t="s">
        <v>150</v>
      </c>
      <c r="AH91" s="208">
        <v>0</v>
      </c>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15"/>
      <c r="B92" s="216"/>
      <c r="C92" s="246"/>
      <c r="D92" s="237"/>
      <c r="E92" s="237"/>
      <c r="F92" s="237"/>
      <c r="G92" s="237"/>
      <c r="H92" s="218"/>
      <c r="I92" s="218"/>
      <c r="J92" s="218"/>
      <c r="K92" s="218"/>
      <c r="L92" s="218"/>
      <c r="M92" s="218"/>
      <c r="N92" s="218"/>
      <c r="O92" s="218"/>
      <c r="P92" s="218"/>
      <c r="Q92" s="218"/>
      <c r="R92" s="218"/>
      <c r="S92" s="218"/>
      <c r="T92" s="218"/>
      <c r="U92" s="218"/>
      <c r="V92" s="218"/>
      <c r="W92" s="218"/>
      <c r="X92" s="208"/>
      <c r="Y92" s="208"/>
      <c r="Z92" s="208"/>
      <c r="AA92" s="208"/>
      <c r="AB92" s="208"/>
      <c r="AC92" s="208"/>
      <c r="AD92" s="208"/>
      <c r="AE92" s="208"/>
      <c r="AF92" s="208"/>
      <c r="AG92" s="208" t="s">
        <v>151</v>
      </c>
      <c r="AH92" s="208"/>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outlineLevel="1" x14ac:dyDescent="0.2">
      <c r="A93" s="229">
        <v>23</v>
      </c>
      <c r="B93" s="230" t="s">
        <v>227</v>
      </c>
      <c r="C93" s="244" t="s">
        <v>228</v>
      </c>
      <c r="D93" s="231" t="s">
        <v>161</v>
      </c>
      <c r="E93" s="232">
        <v>2</v>
      </c>
      <c r="F93" s="233"/>
      <c r="G93" s="234">
        <f>ROUND(E93*F93,2)</f>
        <v>0</v>
      </c>
      <c r="H93" s="233"/>
      <c r="I93" s="234">
        <f>ROUND(E93*H93,2)</f>
        <v>0</v>
      </c>
      <c r="J93" s="233"/>
      <c r="K93" s="234">
        <f>ROUND(E93*J93,2)</f>
        <v>0</v>
      </c>
      <c r="L93" s="234">
        <v>21</v>
      </c>
      <c r="M93" s="234">
        <f>G93*(1+L93/100)</f>
        <v>0</v>
      </c>
      <c r="N93" s="234">
        <v>0</v>
      </c>
      <c r="O93" s="234">
        <f>ROUND(E93*N93,2)</f>
        <v>0</v>
      </c>
      <c r="P93" s="234">
        <v>0</v>
      </c>
      <c r="Q93" s="234">
        <f>ROUND(E93*P93,2)</f>
        <v>0</v>
      </c>
      <c r="R93" s="234" t="s">
        <v>179</v>
      </c>
      <c r="S93" s="234" t="s">
        <v>147</v>
      </c>
      <c r="T93" s="235" t="s">
        <v>147</v>
      </c>
      <c r="U93" s="218">
        <v>5.0999999999999997E-2</v>
      </c>
      <c r="V93" s="218">
        <f>ROUND(E93*U93,2)</f>
        <v>0.1</v>
      </c>
      <c r="W93" s="218"/>
      <c r="X93" s="208"/>
      <c r="Y93" s="208"/>
      <c r="Z93" s="208"/>
      <c r="AA93" s="208"/>
      <c r="AB93" s="208"/>
      <c r="AC93" s="208"/>
      <c r="AD93" s="208"/>
      <c r="AE93" s="208"/>
      <c r="AF93" s="208"/>
      <c r="AG93" s="208" t="s">
        <v>148</v>
      </c>
      <c r="AH93" s="208"/>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outlineLevel="1" x14ac:dyDescent="0.2">
      <c r="A94" s="215"/>
      <c r="B94" s="216"/>
      <c r="C94" s="245" t="s">
        <v>226</v>
      </c>
      <c r="D94" s="220"/>
      <c r="E94" s="221">
        <v>2</v>
      </c>
      <c r="F94" s="218"/>
      <c r="G94" s="218"/>
      <c r="H94" s="218"/>
      <c r="I94" s="218"/>
      <c r="J94" s="218"/>
      <c r="K94" s="218"/>
      <c r="L94" s="218"/>
      <c r="M94" s="218"/>
      <c r="N94" s="218"/>
      <c r="O94" s="218"/>
      <c r="P94" s="218"/>
      <c r="Q94" s="218"/>
      <c r="R94" s="218"/>
      <c r="S94" s="218"/>
      <c r="T94" s="218"/>
      <c r="U94" s="218"/>
      <c r="V94" s="218"/>
      <c r="W94" s="218"/>
      <c r="X94" s="208"/>
      <c r="Y94" s="208"/>
      <c r="Z94" s="208"/>
      <c r="AA94" s="208"/>
      <c r="AB94" s="208"/>
      <c r="AC94" s="208"/>
      <c r="AD94" s="208"/>
      <c r="AE94" s="208"/>
      <c r="AF94" s="208"/>
      <c r="AG94" s="208" t="s">
        <v>150</v>
      </c>
      <c r="AH94" s="208">
        <v>0</v>
      </c>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15"/>
      <c r="B95" s="216"/>
      <c r="C95" s="246"/>
      <c r="D95" s="237"/>
      <c r="E95" s="237"/>
      <c r="F95" s="237"/>
      <c r="G95" s="237"/>
      <c r="H95" s="218"/>
      <c r="I95" s="218"/>
      <c r="J95" s="218"/>
      <c r="K95" s="218"/>
      <c r="L95" s="218"/>
      <c r="M95" s="218"/>
      <c r="N95" s="218"/>
      <c r="O95" s="218"/>
      <c r="P95" s="218"/>
      <c r="Q95" s="218"/>
      <c r="R95" s="218"/>
      <c r="S95" s="218"/>
      <c r="T95" s="218"/>
      <c r="U95" s="218"/>
      <c r="V95" s="218"/>
      <c r="W95" s="218"/>
      <c r="X95" s="208"/>
      <c r="Y95" s="208"/>
      <c r="Z95" s="208"/>
      <c r="AA95" s="208"/>
      <c r="AB95" s="208"/>
      <c r="AC95" s="208"/>
      <c r="AD95" s="208"/>
      <c r="AE95" s="208"/>
      <c r="AF95" s="208"/>
      <c r="AG95" s="208" t="s">
        <v>151</v>
      </c>
      <c r="AH95" s="208"/>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29">
        <v>24</v>
      </c>
      <c r="B96" s="230" t="s">
        <v>229</v>
      </c>
      <c r="C96" s="244" t="s">
        <v>230</v>
      </c>
      <c r="D96" s="231" t="s">
        <v>161</v>
      </c>
      <c r="E96" s="232">
        <v>1</v>
      </c>
      <c r="F96" s="233"/>
      <c r="G96" s="234">
        <f>ROUND(E96*F96,2)</f>
        <v>0</v>
      </c>
      <c r="H96" s="233"/>
      <c r="I96" s="234">
        <f>ROUND(E96*H96,2)</f>
        <v>0</v>
      </c>
      <c r="J96" s="233"/>
      <c r="K96" s="234">
        <f>ROUND(E96*J96,2)</f>
        <v>0</v>
      </c>
      <c r="L96" s="234">
        <v>21</v>
      </c>
      <c r="M96" s="234">
        <f>G96*(1+L96/100)</f>
        <v>0</v>
      </c>
      <c r="N96" s="234">
        <v>0</v>
      </c>
      <c r="O96" s="234">
        <f>ROUND(E96*N96,2)</f>
        <v>0</v>
      </c>
      <c r="P96" s="234">
        <v>0</v>
      </c>
      <c r="Q96" s="234">
        <f>ROUND(E96*P96,2)</f>
        <v>0</v>
      </c>
      <c r="R96" s="234" t="s">
        <v>179</v>
      </c>
      <c r="S96" s="234" t="s">
        <v>147</v>
      </c>
      <c r="T96" s="235" t="s">
        <v>147</v>
      </c>
      <c r="U96" s="218">
        <v>0.16500000000000001</v>
      </c>
      <c r="V96" s="218">
        <f>ROUND(E96*U96,2)</f>
        <v>0.17</v>
      </c>
      <c r="W96" s="218"/>
      <c r="X96" s="208"/>
      <c r="Y96" s="208"/>
      <c r="Z96" s="208"/>
      <c r="AA96" s="208"/>
      <c r="AB96" s="208"/>
      <c r="AC96" s="208"/>
      <c r="AD96" s="208"/>
      <c r="AE96" s="208"/>
      <c r="AF96" s="208"/>
      <c r="AG96" s="208" t="s">
        <v>148</v>
      </c>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
      <c r="A97" s="215"/>
      <c r="B97" s="216"/>
      <c r="C97" s="245" t="s">
        <v>231</v>
      </c>
      <c r="D97" s="220"/>
      <c r="E97" s="221">
        <v>1</v>
      </c>
      <c r="F97" s="218"/>
      <c r="G97" s="218"/>
      <c r="H97" s="218"/>
      <c r="I97" s="218"/>
      <c r="J97" s="218"/>
      <c r="K97" s="218"/>
      <c r="L97" s="218"/>
      <c r="M97" s="218"/>
      <c r="N97" s="218"/>
      <c r="O97" s="218"/>
      <c r="P97" s="218"/>
      <c r="Q97" s="218"/>
      <c r="R97" s="218"/>
      <c r="S97" s="218"/>
      <c r="T97" s="218"/>
      <c r="U97" s="218"/>
      <c r="V97" s="218"/>
      <c r="W97" s="218"/>
      <c r="X97" s="208"/>
      <c r="Y97" s="208"/>
      <c r="Z97" s="208"/>
      <c r="AA97" s="208"/>
      <c r="AB97" s="208"/>
      <c r="AC97" s="208"/>
      <c r="AD97" s="208"/>
      <c r="AE97" s="208"/>
      <c r="AF97" s="208"/>
      <c r="AG97" s="208" t="s">
        <v>150</v>
      </c>
      <c r="AH97" s="208">
        <v>0</v>
      </c>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
      <c r="A98" s="215"/>
      <c r="B98" s="216"/>
      <c r="C98" s="246"/>
      <c r="D98" s="237"/>
      <c r="E98" s="237"/>
      <c r="F98" s="237"/>
      <c r="G98" s="237"/>
      <c r="H98" s="218"/>
      <c r="I98" s="218"/>
      <c r="J98" s="218"/>
      <c r="K98" s="218"/>
      <c r="L98" s="218"/>
      <c r="M98" s="218"/>
      <c r="N98" s="218"/>
      <c r="O98" s="218"/>
      <c r="P98" s="218"/>
      <c r="Q98" s="218"/>
      <c r="R98" s="218"/>
      <c r="S98" s="218"/>
      <c r="T98" s="218"/>
      <c r="U98" s="218"/>
      <c r="V98" s="218"/>
      <c r="W98" s="218"/>
      <c r="X98" s="208"/>
      <c r="Y98" s="208"/>
      <c r="Z98" s="208"/>
      <c r="AA98" s="208"/>
      <c r="AB98" s="208"/>
      <c r="AC98" s="208"/>
      <c r="AD98" s="208"/>
      <c r="AE98" s="208"/>
      <c r="AF98" s="208"/>
      <c r="AG98" s="208" t="s">
        <v>151</v>
      </c>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x14ac:dyDescent="0.2">
      <c r="A99" s="229">
        <v>25</v>
      </c>
      <c r="B99" s="230" t="s">
        <v>232</v>
      </c>
      <c r="C99" s="244" t="s">
        <v>233</v>
      </c>
      <c r="D99" s="231" t="s">
        <v>161</v>
      </c>
      <c r="E99" s="232">
        <v>55</v>
      </c>
      <c r="F99" s="233"/>
      <c r="G99" s="234">
        <f>ROUND(E99*F99,2)</f>
        <v>0</v>
      </c>
      <c r="H99" s="233"/>
      <c r="I99" s="234">
        <f>ROUND(E99*H99,2)</f>
        <v>0</v>
      </c>
      <c r="J99" s="233"/>
      <c r="K99" s="234">
        <f>ROUND(E99*J99,2)</f>
        <v>0</v>
      </c>
      <c r="L99" s="234">
        <v>21</v>
      </c>
      <c r="M99" s="234">
        <f>G99*(1+L99/100)</f>
        <v>0</v>
      </c>
      <c r="N99" s="234">
        <v>0</v>
      </c>
      <c r="O99" s="234">
        <f>ROUND(E99*N99,2)</f>
        <v>0</v>
      </c>
      <c r="P99" s="234">
        <v>0</v>
      </c>
      <c r="Q99" s="234">
        <f>ROUND(E99*P99,2)</f>
        <v>0</v>
      </c>
      <c r="R99" s="234" t="s">
        <v>179</v>
      </c>
      <c r="S99" s="234" t="s">
        <v>147</v>
      </c>
      <c r="T99" s="235" t="s">
        <v>147</v>
      </c>
      <c r="U99" s="218">
        <v>0.16500000000000001</v>
      </c>
      <c r="V99" s="218">
        <f>ROUND(E99*U99,2)</f>
        <v>9.08</v>
      </c>
      <c r="W99" s="218"/>
      <c r="X99" s="208"/>
      <c r="Y99" s="208"/>
      <c r="Z99" s="208"/>
      <c r="AA99" s="208"/>
      <c r="AB99" s="208"/>
      <c r="AC99" s="208"/>
      <c r="AD99" s="208"/>
      <c r="AE99" s="208"/>
      <c r="AF99" s="208"/>
      <c r="AG99" s="208" t="s">
        <v>148</v>
      </c>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5"/>
      <c r="B100" s="216"/>
      <c r="C100" s="245" t="s">
        <v>234</v>
      </c>
      <c r="D100" s="220"/>
      <c r="E100" s="221">
        <v>55</v>
      </c>
      <c r="F100" s="218"/>
      <c r="G100" s="218"/>
      <c r="H100" s="218"/>
      <c r="I100" s="218"/>
      <c r="J100" s="218"/>
      <c r="K100" s="218"/>
      <c r="L100" s="218"/>
      <c r="M100" s="218"/>
      <c r="N100" s="218"/>
      <c r="O100" s="218"/>
      <c r="P100" s="218"/>
      <c r="Q100" s="218"/>
      <c r="R100" s="218"/>
      <c r="S100" s="218"/>
      <c r="T100" s="218"/>
      <c r="U100" s="218"/>
      <c r="V100" s="218"/>
      <c r="W100" s="218"/>
      <c r="X100" s="208"/>
      <c r="Y100" s="208"/>
      <c r="Z100" s="208"/>
      <c r="AA100" s="208"/>
      <c r="AB100" s="208"/>
      <c r="AC100" s="208"/>
      <c r="AD100" s="208"/>
      <c r="AE100" s="208"/>
      <c r="AF100" s="208"/>
      <c r="AG100" s="208" t="s">
        <v>150</v>
      </c>
      <c r="AH100" s="208">
        <v>0</v>
      </c>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15"/>
      <c r="B101" s="216"/>
      <c r="C101" s="246"/>
      <c r="D101" s="237"/>
      <c r="E101" s="237"/>
      <c r="F101" s="237"/>
      <c r="G101" s="237"/>
      <c r="H101" s="218"/>
      <c r="I101" s="218"/>
      <c r="J101" s="218"/>
      <c r="K101" s="218"/>
      <c r="L101" s="218"/>
      <c r="M101" s="218"/>
      <c r="N101" s="218"/>
      <c r="O101" s="218"/>
      <c r="P101" s="218"/>
      <c r="Q101" s="218"/>
      <c r="R101" s="218"/>
      <c r="S101" s="218"/>
      <c r="T101" s="218"/>
      <c r="U101" s="218"/>
      <c r="V101" s="218"/>
      <c r="W101" s="218"/>
      <c r="X101" s="208"/>
      <c r="Y101" s="208"/>
      <c r="Z101" s="208"/>
      <c r="AA101" s="208"/>
      <c r="AB101" s="208"/>
      <c r="AC101" s="208"/>
      <c r="AD101" s="208"/>
      <c r="AE101" s="208"/>
      <c r="AF101" s="208"/>
      <c r="AG101" s="208" t="s">
        <v>151</v>
      </c>
      <c r="AH101" s="208"/>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ht="22.5" outlineLevel="1" x14ac:dyDescent="0.2">
      <c r="A102" s="229">
        <v>26</v>
      </c>
      <c r="B102" s="230" t="s">
        <v>235</v>
      </c>
      <c r="C102" s="244" t="s">
        <v>236</v>
      </c>
      <c r="D102" s="231" t="s">
        <v>161</v>
      </c>
      <c r="E102" s="232">
        <v>2</v>
      </c>
      <c r="F102" s="233"/>
      <c r="G102" s="234">
        <f>ROUND(E102*F102,2)</f>
        <v>0</v>
      </c>
      <c r="H102" s="233"/>
      <c r="I102" s="234">
        <f>ROUND(E102*H102,2)</f>
        <v>0</v>
      </c>
      <c r="J102" s="233"/>
      <c r="K102" s="234">
        <f>ROUND(E102*J102,2)</f>
        <v>0</v>
      </c>
      <c r="L102" s="234">
        <v>21</v>
      </c>
      <c r="M102" s="234">
        <f>G102*(1+L102/100)</f>
        <v>0</v>
      </c>
      <c r="N102" s="234">
        <v>4.6999999999999999E-4</v>
      </c>
      <c r="O102" s="234">
        <f>ROUND(E102*N102,2)</f>
        <v>0</v>
      </c>
      <c r="P102" s="234">
        <v>0</v>
      </c>
      <c r="Q102" s="234">
        <f>ROUND(E102*P102,2)</f>
        <v>0</v>
      </c>
      <c r="R102" s="234" t="s">
        <v>179</v>
      </c>
      <c r="S102" s="234" t="s">
        <v>147</v>
      </c>
      <c r="T102" s="235" t="s">
        <v>147</v>
      </c>
      <c r="U102" s="218">
        <v>8.2000000000000003E-2</v>
      </c>
      <c r="V102" s="218">
        <f>ROUND(E102*U102,2)</f>
        <v>0.16</v>
      </c>
      <c r="W102" s="218"/>
      <c r="X102" s="208"/>
      <c r="Y102" s="208"/>
      <c r="Z102" s="208"/>
      <c r="AA102" s="208"/>
      <c r="AB102" s="208"/>
      <c r="AC102" s="208"/>
      <c r="AD102" s="208"/>
      <c r="AE102" s="208"/>
      <c r="AF102" s="208"/>
      <c r="AG102" s="208" t="s">
        <v>148</v>
      </c>
      <c r="AH102" s="208"/>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
      <c r="A103" s="215"/>
      <c r="B103" s="216"/>
      <c r="C103" s="245" t="s">
        <v>172</v>
      </c>
      <c r="D103" s="220"/>
      <c r="E103" s="221">
        <v>2</v>
      </c>
      <c r="F103" s="218"/>
      <c r="G103" s="218"/>
      <c r="H103" s="218"/>
      <c r="I103" s="218"/>
      <c r="J103" s="218"/>
      <c r="K103" s="218"/>
      <c r="L103" s="218"/>
      <c r="M103" s="218"/>
      <c r="N103" s="218"/>
      <c r="O103" s="218"/>
      <c r="P103" s="218"/>
      <c r="Q103" s="218"/>
      <c r="R103" s="218"/>
      <c r="S103" s="218"/>
      <c r="T103" s="218"/>
      <c r="U103" s="218"/>
      <c r="V103" s="218"/>
      <c r="W103" s="218"/>
      <c r="X103" s="208"/>
      <c r="Y103" s="208"/>
      <c r="Z103" s="208"/>
      <c r="AA103" s="208"/>
      <c r="AB103" s="208"/>
      <c r="AC103" s="208"/>
      <c r="AD103" s="208"/>
      <c r="AE103" s="208"/>
      <c r="AF103" s="208"/>
      <c r="AG103" s="208" t="s">
        <v>150</v>
      </c>
      <c r="AH103" s="208">
        <v>0</v>
      </c>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15"/>
      <c r="B104" s="216"/>
      <c r="C104" s="246"/>
      <c r="D104" s="237"/>
      <c r="E104" s="237"/>
      <c r="F104" s="237"/>
      <c r="G104" s="237"/>
      <c r="H104" s="218"/>
      <c r="I104" s="218"/>
      <c r="J104" s="218"/>
      <c r="K104" s="218"/>
      <c r="L104" s="218"/>
      <c r="M104" s="218"/>
      <c r="N104" s="218"/>
      <c r="O104" s="218"/>
      <c r="P104" s="218"/>
      <c r="Q104" s="218"/>
      <c r="R104" s="218"/>
      <c r="S104" s="218"/>
      <c r="T104" s="218"/>
      <c r="U104" s="218"/>
      <c r="V104" s="218"/>
      <c r="W104" s="218"/>
      <c r="X104" s="208"/>
      <c r="Y104" s="208"/>
      <c r="Z104" s="208"/>
      <c r="AA104" s="208"/>
      <c r="AB104" s="208"/>
      <c r="AC104" s="208"/>
      <c r="AD104" s="208"/>
      <c r="AE104" s="208"/>
      <c r="AF104" s="208"/>
      <c r="AG104" s="208" t="s">
        <v>151</v>
      </c>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ht="22.5" outlineLevel="1" x14ac:dyDescent="0.2">
      <c r="A105" s="229">
        <v>27</v>
      </c>
      <c r="B105" s="230" t="s">
        <v>237</v>
      </c>
      <c r="C105" s="244" t="s">
        <v>238</v>
      </c>
      <c r="D105" s="231" t="s">
        <v>161</v>
      </c>
      <c r="E105" s="232">
        <v>24</v>
      </c>
      <c r="F105" s="233"/>
      <c r="G105" s="234">
        <f>ROUND(E105*F105,2)</f>
        <v>0</v>
      </c>
      <c r="H105" s="233"/>
      <c r="I105" s="234">
        <f>ROUND(E105*H105,2)</f>
        <v>0</v>
      </c>
      <c r="J105" s="233"/>
      <c r="K105" s="234">
        <f>ROUND(E105*J105,2)</f>
        <v>0</v>
      </c>
      <c r="L105" s="234">
        <v>21</v>
      </c>
      <c r="M105" s="234">
        <f>G105*(1+L105/100)</f>
        <v>0</v>
      </c>
      <c r="N105" s="234">
        <v>0</v>
      </c>
      <c r="O105" s="234">
        <f>ROUND(E105*N105,2)</f>
        <v>0</v>
      </c>
      <c r="P105" s="234">
        <v>0</v>
      </c>
      <c r="Q105" s="234">
        <f>ROUND(E105*P105,2)</f>
        <v>0</v>
      </c>
      <c r="R105" s="234" t="s">
        <v>179</v>
      </c>
      <c r="S105" s="234" t="s">
        <v>147</v>
      </c>
      <c r="T105" s="235" t="s">
        <v>147</v>
      </c>
      <c r="U105" s="218">
        <v>0.14399999999999999</v>
      </c>
      <c r="V105" s="218">
        <f>ROUND(E105*U105,2)</f>
        <v>3.46</v>
      </c>
      <c r="W105" s="218"/>
      <c r="X105" s="208"/>
      <c r="Y105" s="208"/>
      <c r="Z105" s="208"/>
      <c r="AA105" s="208"/>
      <c r="AB105" s="208"/>
      <c r="AC105" s="208"/>
      <c r="AD105" s="208"/>
      <c r="AE105" s="208"/>
      <c r="AF105" s="208"/>
      <c r="AG105" s="208" t="s">
        <v>148</v>
      </c>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
      <c r="A106" s="215"/>
      <c r="B106" s="216"/>
      <c r="C106" s="245" t="s">
        <v>239</v>
      </c>
      <c r="D106" s="220"/>
      <c r="E106" s="221">
        <v>24</v>
      </c>
      <c r="F106" s="218"/>
      <c r="G106" s="218"/>
      <c r="H106" s="218"/>
      <c r="I106" s="218"/>
      <c r="J106" s="218"/>
      <c r="K106" s="218"/>
      <c r="L106" s="218"/>
      <c r="M106" s="218"/>
      <c r="N106" s="218"/>
      <c r="O106" s="218"/>
      <c r="P106" s="218"/>
      <c r="Q106" s="218"/>
      <c r="R106" s="218"/>
      <c r="S106" s="218"/>
      <c r="T106" s="218"/>
      <c r="U106" s="218"/>
      <c r="V106" s="218"/>
      <c r="W106" s="218"/>
      <c r="X106" s="208"/>
      <c r="Y106" s="208"/>
      <c r="Z106" s="208"/>
      <c r="AA106" s="208"/>
      <c r="AB106" s="208"/>
      <c r="AC106" s="208"/>
      <c r="AD106" s="208"/>
      <c r="AE106" s="208"/>
      <c r="AF106" s="208"/>
      <c r="AG106" s="208" t="s">
        <v>150</v>
      </c>
      <c r="AH106" s="208">
        <v>0</v>
      </c>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outlineLevel="1" x14ac:dyDescent="0.2">
      <c r="A107" s="215"/>
      <c r="B107" s="216"/>
      <c r="C107" s="246"/>
      <c r="D107" s="237"/>
      <c r="E107" s="237"/>
      <c r="F107" s="237"/>
      <c r="G107" s="237"/>
      <c r="H107" s="218"/>
      <c r="I107" s="218"/>
      <c r="J107" s="218"/>
      <c r="K107" s="218"/>
      <c r="L107" s="218"/>
      <c r="M107" s="218"/>
      <c r="N107" s="218"/>
      <c r="O107" s="218"/>
      <c r="P107" s="218"/>
      <c r="Q107" s="218"/>
      <c r="R107" s="218"/>
      <c r="S107" s="218"/>
      <c r="T107" s="218"/>
      <c r="U107" s="218"/>
      <c r="V107" s="218"/>
      <c r="W107" s="218"/>
      <c r="X107" s="208"/>
      <c r="Y107" s="208"/>
      <c r="Z107" s="208"/>
      <c r="AA107" s="208"/>
      <c r="AB107" s="208"/>
      <c r="AC107" s="208"/>
      <c r="AD107" s="208"/>
      <c r="AE107" s="208"/>
      <c r="AF107" s="208"/>
      <c r="AG107" s="208" t="s">
        <v>151</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ht="22.5" outlineLevel="1" x14ac:dyDescent="0.2">
      <c r="A108" s="229">
        <v>28</v>
      </c>
      <c r="B108" s="230" t="s">
        <v>240</v>
      </c>
      <c r="C108" s="244" t="s">
        <v>241</v>
      </c>
      <c r="D108" s="231" t="s">
        <v>178</v>
      </c>
      <c r="E108" s="232">
        <v>1</v>
      </c>
      <c r="F108" s="233"/>
      <c r="G108" s="234">
        <f>ROUND(E108*F108,2)</f>
        <v>0</v>
      </c>
      <c r="H108" s="233"/>
      <c r="I108" s="234">
        <f>ROUND(E108*H108,2)</f>
        <v>0</v>
      </c>
      <c r="J108" s="233"/>
      <c r="K108" s="234">
        <f>ROUND(E108*J108,2)</f>
        <v>0</v>
      </c>
      <c r="L108" s="234">
        <v>21</v>
      </c>
      <c r="M108" s="234">
        <f>G108*(1+L108/100)</f>
        <v>0</v>
      </c>
      <c r="N108" s="234">
        <v>8.0000000000000004E-4</v>
      </c>
      <c r="O108" s="234">
        <f>ROUND(E108*N108,2)</f>
        <v>0</v>
      </c>
      <c r="P108" s="234">
        <v>0</v>
      </c>
      <c r="Q108" s="234">
        <f>ROUND(E108*P108,2)</f>
        <v>0</v>
      </c>
      <c r="R108" s="234" t="s">
        <v>179</v>
      </c>
      <c r="S108" s="234" t="s">
        <v>147</v>
      </c>
      <c r="T108" s="235" t="s">
        <v>147</v>
      </c>
      <c r="U108" s="218">
        <v>1.2130000000000001</v>
      </c>
      <c r="V108" s="218">
        <f>ROUND(E108*U108,2)</f>
        <v>1.21</v>
      </c>
      <c r="W108" s="218"/>
      <c r="X108" s="208"/>
      <c r="Y108" s="208"/>
      <c r="Z108" s="208"/>
      <c r="AA108" s="208"/>
      <c r="AB108" s="208"/>
      <c r="AC108" s="208"/>
      <c r="AD108" s="208"/>
      <c r="AE108" s="208"/>
      <c r="AF108" s="208"/>
      <c r="AG108" s="208" t="s">
        <v>148</v>
      </c>
      <c r="AH108" s="208"/>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row>
    <row r="109" spans="1:60" outlineLevel="1" x14ac:dyDescent="0.2">
      <c r="A109" s="215"/>
      <c r="B109" s="216"/>
      <c r="C109" s="245" t="s">
        <v>242</v>
      </c>
      <c r="D109" s="220"/>
      <c r="E109" s="221">
        <v>1</v>
      </c>
      <c r="F109" s="218"/>
      <c r="G109" s="218"/>
      <c r="H109" s="218"/>
      <c r="I109" s="218"/>
      <c r="J109" s="218"/>
      <c r="K109" s="218"/>
      <c r="L109" s="218"/>
      <c r="M109" s="218"/>
      <c r="N109" s="218"/>
      <c r="O109" s="218"/>
      <c r="P109" s="218"/>
      <c r="Q109" s="218"/>
      <c r="R109" s="218"/>
      <c r="S109" s="218"/>
      <c r="T109" s="218"/>
      <c r="U109" s="218"/>
      <c r="V109" s="218"/>
      <c r="W109" s="218"/>
      <c r="X109" s="208"/>
      <c r="Y109" s="208"/>
      <c r="Z109" s="208"/>
      <c r="AA109" s="208"/>
      <c r="AB109" s="208"/>
      <c r="AC109" s="208"/>
      <c r="AD109" s="208"/>
      <c r="AE109" s="208"/>
      <c r="AF109" s="208"/>
      <c r="AG109" s="208" t="s">
        <v>150</v>
      </c>
      <c r="AH109" s="208">
        <v>0</v>
      </c>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
      <c r="A110" s="215"/>
      <c r="B110" s="216"/>
      <c r="C110" s="246"/>
      <c r="D110" s="237"/>
      <c r="E110" s="237"/>
      <c r="F110" s="237"/>
      <c r="G110" s="237"/>
      <c r="H110" s="218"/>
      <c r="I110" s="218"/>
      <c r="J110" s="218"/>
      <c r="K110" s="218"/>
      <c r="L110" s="218"/>
      <c r="M110" s="218"/>
      <c r="N110" s="218"/>
      <c r="O110" s="218"/>
      <c r="P110" s="218"/>
      <c r="Q110" s="218"/>
      <c r="R110" s="218"/>
      <c r="S110" s="218"/>
      <c r="T110" s="218"/>
      <c r="U110" s="218"/>
      <c r="V110" s="218"/>
      <c r="W110" s="218"/>
      <c r="X110" s="208"/>
      <c r="Y110" s="208"/>
      <c r="Z110" s="208"/>
      <c r="AA110" s="208"/>
      <c r="AB110" s="208"/>
      <c r="AC110" s="208"/>
      <c r="AD110" s="208"/>
      <c r="AE110" s="208"/>
      <c r="AF110" s="208"/>
      <c r="AG110" s="208" t="s">
        <v>151</v>
      </c>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x14ac:dyDescent="0.2">
      <c r="A111" s="229">
        <v>29</v>
      </c>
      <c r="B111" s="230" t="s">
        <v>243</v>
      </c>
      <c r="C111" s="244" t="s">
        <v>244</v>
      </c>
      <c r="D111" s="231" t="s">
        <v>161</v>
      </c>
      <c r="E111" s="232">
        <v>3</v>
      </c>
      <c r="F111" s="233"/>
      <c r="G111" s="234">
        <f>ROUND(E111*F111,2)</f>
        <v>0</v>
      </c>
      <c r="H111" s="233"/>
      <c r="I111" s="234">
        <f>ROUND(E111*H111,2)</f>
        <v>0</v>
      </c>
      <c r="J111" s="233"/>
      <c r="K111" s="234">
        <f>ROUND(E111*J111,2)</f>
        <v>0</v>
      </c>
      <c r="L111" s="234">
        <v>21</v>
      </c>
      <c r="M111" s="234">
        <f>G111*(1+L111/100)</f>
        <v>0</v>
      </c>
      <c r="N111" s="234">
        <v>0</v>
      </c>
      <c r="O111" s="234">
        <f>ROUND(E111*N111,2)</f>
        <v>0</v>
      </c>
      <c r="P111" s="234">
        <v>0</v>
      </c>
      <c r="Q111" s="234">
        <f>ROUND(E111*P111,2)</f>
        <v>0</v>
      </c>
      <c r="R111" s="234"/>
      <c r="S111" s="234" t="s">
        <v>162</v>
      </c>
      <c r="T111" s="235" t="s">
        <v>163</v>
      </c>
      <c r="U111" s="218">
        <v>0</v>
      </c>
      <c r="V111" s="218">
        <f>ROUND(E111*U111,2)</f>
        <v>0</v>
      </c>
      <c r="W111" s="218"/>
      <c r="X111" s="208"/>
      <c r="Y111" s="208"/>
      <c r="Z111" s="208"/>
      <c r="AA111" s="208"/>
      <c r="AB111" s="208"/>
      <c r="AC111" s="208"/>
      <c r="AD111" s="208"/>
      <c r="AE111" s="208"/>
      <c r="AF111" s="208"/>
      <c r="AG111" s="208" t="s">
        <v>148</v>
      </c>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ht="22.5" outlineLevel="1" x14ac:dyDescent="0.2">
      <c r="A112" s="215"/>
      <c r="B112" s="216"/>
      <c r="C112" s="247" t="s">
        <v>245</v>
      </c>
      <c r="D112" s="238"/>
      <c r="E112" s="238"/>
      <c r="F112" s="238"/>
      <c r="G112" s="238"/>
      <c r="H112" s="218"/>
      <c r="I112" s="218"/>
      <c r="J112" s="218"/>
      <c r="K112" s="218"/>
      <c r="L112" s="218"/>
      <c r="M112" s="218"/>
      <c r="N112" s="218"/>
      <c r="O112" s="218"/>
      <c r="P112" s="218"/>
      <c r="Q112" s="218"/>
      <c r="R112" s="218"/>
      <c r="S112" s="218"/>
      <c r="T112" s="218"/>
      <c r="U112" s="218"/>
      <c r="V112" s="218"/>
      <c r="W112" s="218"/>
      <c r="X112" s="208"/>
      <c r="Y112" s="208"/>
      <c r="Z112" s="208"/>
      <c r="AA112" s="208"/>
      <c r="AB112" s="208"/>
      <c r="AC112" s="208"/>
      <c r="AD112" s="208"/>
      <c r="AE112" s="208"/>
      <c r="AF112" s="208"/>
      <c r="AG112" s="208" t="s">
        <v>171</v>
      </c>
      <c r="AH112" s="208"/>
      <c r="AI112" s="208"/>
      <c r="AJ112" s="208"/>
      <c r="AK112" s="208"/>
      <c r="AL112" s="208"/>
      <c r="AM112" s="208"/>
      <c r="AN112" s="208"/>
      <c r="AO112" s="208"/>
      <c r="AP112" s="208"/>
      <c r="AQ112" s="208"/>
      <c r="AR112" s="208"/>
      <c r="AS112" s="208"/>
      <c r="AT112" s="208"/>
      <c r="AU112" s="208"/>
      <c r="AV112" s="208"/>
      <c r="AW112" s="208"/>
      <c r="AX112" s="208"/>
      <c r="AY112" s="208"/>
      <c r="AZ112" s="208"/>
      <c r="BA112" s="241" t="str">
        <f>C112</f>
        <v>Doložit  protokolem o měření a nastavení průtoků v souladu s vyhl. 193/2007 Sb. §7 a výkresovou dokumentací s vyznačením nastavení pozic vyvažovacích ventilů</v>
      </c>
      <c r="BB112" s="208"/>
      <c r="BC112" s="208"/>
      <c r="BD112" s="208"/>
      <c r="BE112" s="208"/>
      <c r="BF112" s="208"/>
      <c r="BG112" s="208"/>
      <c r="BH112" s="208"/>
    </row>
    <row r="113" spans="1:60" outlineLevel="1" x14ac:dyDescent="0.2">
      <c r="A113" s="215"/>
      <c r="B113" s="216"/>
      <c r="C113" s="248" t="s">
        <v>246</v>
      </c>
      <c r="D113" s="239"/>
      <c r="E113" s="239"/>
      <c r="F113" s="239"/>
      <c r="G113" s="239"/>
      <c r="H113" s="218"/>
      <c r="I113" s="218"/>
      <c r="J113" s="218"/>
      <c r="K113" s="218"/>
      <c r="L113" s="218"/>
      <c r="M113" s="218"/>
      <c r="N113" s="218"/>
      <c r="O113" s="218"/>
      <c r="P113" s="218"/>
      <c r="Q113" s="218"/>
      <c r="R113" s="218"/>
      <c r="S113" s="218"/>
      <c r="T113" s="218"/>
      <c r="U113" s="218"/>
      <c r="V113" s="218"/>
      <c r="W113" s="218"/>
      <c r="X113" s="208"/>
      <c r="Y113" s="208"/>
      <c r="Z113" s="208"/>
      <c r="AA113" s="208"/>
      <c r="AB113" s="208"/>
      <c r="AC113" s="208"/>
      <c r="AD113" s="208"/>
      <c r="AE113" s="208"/>
      <c r="AF113" s="208"/>
      <c r="AG113" s="208" t="s">
        <v>171</v>
      </c>
      <c r="AH113" s="208"/>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x14ac:dyDescent="0.2">
      <c r="A114" s="215"/>
      <c r="B114" s="216"/>
      <c r="C114" s="245" t="s">
        <v>247</v>
      </c>
      <c r="D114" s="220"/>
      <c r="E114" s="221">
        <v>3</v>
      </c>
      <c r="F114" s="218"/>
      <c r="G114" s="218"/>
      <c r="H114" s="218"/>
      <c r="I114" s="218"/>
      <c r="J114" s="218"/>
      <c r="K114" s="218"/>
      <c r="L114" s="218"/>
      <c r="M114" s="218"/>
      <c r="N114" s="218"/>
      <c r="O114" s="218"/>
      <c r="P114" s="218"/>
      <c r="Q114" s="218"/>
      <c r="R114" s="218"/>
      <c r="S114" s="218"/>
      <c r="T114" s="218"/>
      <c r="U114" s="218"/>
      <c r="V114" s="218"/>
      <c r="W114" s="218"/>
      <c r="X114" s="208"/>
      <c r="Y114" s="208"/>
      <c r="Z114" s="208"/>
      <c r="AA114" s="208"/>
      <c r="AB114" s="208"/>
      <c r="AC114" s="208"/>
      <c r="AD114" s="208"/>
      <c r="AE114" s="208"/>
      <c r="AF114" s="208"/>
      <c r="AG114" s="208" t="s">
        <v>150</v>
      </c>
      <c r="AH114" s="208">
        <v>0</v>
      </c>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outlineLevel="1" x14ac:dyDescent="0.2">
      <c r="A115" s="215"/>
      <c r="B115" s="216"/>
      <c r="C115" s="246"/>
      <c r="D115" s="237"/>
      <c r="E115" s="237"/>
      <c r="F115" s="237"/>
      <c r="G115" s="237"/>
      <c r="H115" s="218"/>
      <c r="I115" s="218"/>
      <c r="J115" s="218"/>
      <c r="K115" s="218"/>
      <c r="L115" s="218"/>
      <c r="M115" s="218"/>
      <c r="N115" s="218"/>
      <c r="O115" s="218"/>
      <c r="P115" s="218"/>
      <c r="Q115" s="218"/>
      <c r="R115" s="218"/>
      <c r="S115" s="218"/>
      <c r="T115" s="218"/>
      <c r="U115" s="218"/>
      <c r="V115" s="218"/>
      <c r="W115" s="218"/>
      <c r="X115" s="208"/>
      <c r="Y115" s="208"/>
      <c r="Z115" s="208"/>
      <c r="AA115" s="208"/>
      <c r="AB115" s="208"/>
      <c r="AC115" s="208"/>
      <c r="AD115" s="208"/>
      <c r="AE115" s="208"/>
      <c r="AF115" s="208"/>
      <c r="AG115" s="208" t="s">
        <v>151</v>
      </c>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
      <c r="A116" s="229">
        <v>30</v>
      </c>
      <c r="B116" s="230" t="s">
        <v>248</v>
      </c>
      <c r="C116" s="244" t="s">
        <v>249</v>
      </c>
      <c r="D116" s="231" t="s">
        <v>161</v>
      </c>
      <c r="E116" s="232">
        <v>1</v>
      </c>
      <c r="F116" s="233"/>
      <c r="G116" s="234">
        <f>ROUND(E116*F116,2)</f>
        <v>0</v>
      </c>
      <c r="H116" s="233"/>
      <c r="I116" s="234">
        <f>ROUND(E116*H116,2)</f>
        <v>0</v>
      </c>
      <c r="J116" s="233"/>
      <c r="K116" s="234">
        <f>ROUND(E116*J116,2)</f>
        <v>0</v>
      </c>
      <c r="L116" s="234">
        <v>21</v>
      </c>
      <c r="M116" s="234">
        <f>G116*(1+L116/100)</f>
        <v>0</v>
      </c>
      <c r="N116" s="234">
        <v>1.6000000000000001E-4</v>
      </c>
      <c r="O116" s="234">
        <f>ROUND(E116*N116,2)</f>
        <v>0</v>
      </c>
      <c r="P116" s="234">
        <v>0</v>
      </c>
      <c r="Q116" s="234">
        <f>ROUND(E116*P116,2)</f>
        <v>0</v>
      </c>
      <c r="R116" s="234" t="s">
        <v>250</v>
      </c>
      <c r="S116" s="234" t="s">
        <v>147</v>
      </c>
      <c r="T116" s="235" t="s">
        <v>147</v>
      </c>
      <c r="U116" s="218">
        <v>0</v>
      </c>
      <c r="V116" s="218">
        <f>ROUND(E116*U116,2)</f>
        <v>0</v>
      </c>
      <c r="W116" s="218"/>
      <c r="X116" s="208"/>
      <c r="Y116" s="208"/>
      <c r="Z116" s="208"/>
      <c r="AA116" s="208"/>
      <c r="AB116" s="208"/>
      <c r="AC116" s="208"/>
      <c r="AD116" s="208"/>
      <c r="AE116" s="208"/>
      <c r="AF116" s="208"/>
      <c r="AG116" s="208" t="s">
        <v>186</v>
      </c>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outlineLevel="1" x14ac:dyDescent="0.2">
      <c r="A117" s="215"/>
      <c r="B117" s="216"/>
      <c r="C117" s="245" t="s">
        <v>242</v>
      </c>
      <c r="D117" s="220"/>
      <c r="E117" s="221">
        <v>1</v>
      </c>
      <c r="F117" s="218"/>
      <c r="G117" s="218"/>
      <c r="H117" s="218"/>
      <c r="I117" s="218"/>
      <c r="J117" s="218"/>
      <c r="K117" s="218"/>
      <c r="L117" s="218"/>
      <c r="M117" s="218"/>
      <c r="N117" s="218"/>
      <c r="O117" s="218"/>
      <c r="P117" s="218"/>
      <c r="Q117" s="218"/>
      <c r="R117" s="218"/>
      <c r="S117" s="218"/>
      <c r="T117" s="218"/>
      <c r="U117" s="218"/>
      <c r="V117" s="218"/>
      <c r="W117" s="218"/>
      <c r="X117" s="208"/>
      <c r="Y117" s="208"/>
      <c r="Z117" s="208"/>
      <c r="AA117" s="208"/>
      <c r="AB117" s="208"/>
      <c r="AC117" s="208"/>
      <c r="AD117" s="208"/>
      <c r="AE117" s="208"/>
      <c r="AF117" s="208"/>
      <c r="AG117" s="208" t="s">
        <v>150</v>
      </c>
      <c r="AH117" s="208">
        <v>0</v>
      </c>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outlineLevel="1" x14ac:dyDescent="0.2">
      <c r="A118" s="215"/>
      <c r="B118" s="216"/>
      <c r="C118" s="246"/>
      <c r="D118" s="237"/>
      <c r="E118" s="237"/>
      <c r="F118" s="237"/>
      <c r="G118" s="237"/>
      <c r="H118" s="218"/>
      <c r="I118" s="218"/>
      <c r="J118" s="218"/>
      <c r="K118" s="218"/>
      <c r="L118" s="218"/>
      <c r="M118" s="218"/>
      <c r="N118" s="218"/>
      <c r="O118" s="218"/>
      <c r="P118" s="218"/>
      <c r="Q118" s="218"/>
      <c r="R118" s="218"/>
      <c r="S118" s="218"/>
      <c r="T118" s="218"/>
      <c r="U118" s="218"/>
      <c r="V118" s="218"/>
      <c r="W118" s="218"/>
      <c r="X118" s="208"/>
      <c r="Y118" s="208"/>
      <c r="Z118" s="208"/>
      <c r="AA118" s="208"/>
      <c r="AB118" s="208"/>
      <c r="AC118" s="208"/>
      <c r="AD118" s="208"/>
      <c r="AE118" s="208"/>
      <c r="AF118" s="208"/>
      <c r="AG118" s="208" t="s">
        <v>151</v>
      </c>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
      <c r="A119" s="229">
        <v>31</v>
      </c>
      <c r="B119" s="230" t="s">
        <v>251</v>
      </c>
      <c r="C119" s="244" t="s">
        <v>252</v>
      </c>
      <c r="D119" s="231" t="s">
        <v>161</v>
      </c>
      <c r="E119" s="232">
        <v>1</v>
      </c>
      <c r="F119" s="233"/>
      <c r="G119" s="234">
        <f>ROUND(E119*F119,2)</f>
        <v>0</v>
      </c>
      <c r="H119" s="233"/>
      <c r="I119" s="234">
        <f>ROUND(E119*H119,2)</f>
        <v>0</v>
      </c>
      <c r="J119" s="233"/>
      <c r="K119" s="234">
        <f>ROUND(E119*J119,2)</f>
        <v>0</v>
      </c>
      <c r="L119" s="234">
        <v>21</v>
      </c>
      <c r="M119" s="234">
        <f>G119*(1+L119/100)</f>
        <v>0</v>
      </c>
      <c r="N119" s="234">
        <v>1.6000000000000001E-4</v>
      </c>
      <c r="O119" s="234">
        <f>ROUND(E119*N119,2)</f>
        <v>0</v>
      </c>
      <c r="P119" s="234">
        <v>0</v>
      </c>
      <c r="Q119" s="234">
        <f>ROUND(E119*P119,2)</f>
        <v>0</v>
      </c>
      <c r="R119" s="234" t="s">
        <v>250</v>
      </c>
      <c r="S119" s="234" t="s">
        <v>147</v>
      </c>
      <c r="T119" s="235" t="s">
        <v>147</v>
      </c>
      <c r="U119" s="218">
        <v>0</v>
      </c>
      <c r="V119" s="218">
        <f>ROUND(E119*U119,2)</f>
        <v>0</v>
      </c>
      <c r="W119" s="218"/>
      <c r="X119" s="208"/>
      <c r="Y119" s="208"/>
      <c r="Z119" s="208"/>
      <c r="AA119" s="208"/>
      <c r="AB119" s="208"/>
      <c r="AC119" s="208"/>
      <c r="AD119" s="208"/>
      <c r="AE119" s="208"/>
      <c r="AF119" s="208"/>
      <c r="AG119" s="208" t="s">
        <v>186</v>
      </c>
      <c r="AH119" s="208"/>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
      <c r="A120" s="215"/>
      <c r="B120" s="216"/>
      <c r="C120" s="245" t="s">
        <v>242</v>
      </c>
      <c r="D120" s="220"/>
      <c r="E120" s="221">
        <v>1</v>
      </c>
      <c r="F120" s="218"/>
      <c r="G120" s="218"/>
      <c r="H120" s="218"/>
      <c r="I120" s="218"/>
      <c r="J120" s="218"/>
      <c r="K120" s="218"/>
      <c r="L120" s="218"/>
      <c r="M120" s="218"/>
      <c r="N120" s="218"/>
      <c r="O120" s="218"/>
      <c r="P120" s="218"/>
      <c r="Q120" s="218"/>
      <c r="R120" s="218"/>
      <c r="S120" s="218"/>
      <c r="T120" s="218"/>
      <c r="U120" s="218"/>
      <c r="V120" s="218"/>
      <c r="W120" s="218"/>
      <c r="X120" s="208"/>
      <c r="Y120" s="208"/>
      <c r="Z120" s="208"/>
      <c r="AA120" s="208"/>
      <c r="AB120" s="208"/>
      <c r="AC120" s="208"/>
      <c r="AD120" s="208"/>
      <c r="AE120" s="208"/>
      <c r="AF120" s="208"/>
      <c r="AG120" s="208" t="s">
        <v>150</v>
      </c>
      <c r="AH120" s="208">
        <v>0</v>
      </c>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x14ac:dyDescent="0.2">
      <c r="A121" s="215"/>
      <c r="B121" s="216"/>
      <c r="C121" s="246"/>
      <c r="D121" s="237"/>
      <c r="E121" s="237"/>
      <c r="F121" s="237"/>
      <c r="G121" s="237"/>
      <c r="H121" s="218"/>
      <c r="I121" s="218"/>
      <c r="J121" s="218"/>
      <c r="K121" s="218"/>
      <c r="L121" s="218"/>
      <c r="M121" s="218"/>
      <c r="N121" s="218"/>
      <c r="O121" s="218"/>
      <c r="P121" s="218"/>
      <c r="Q121" s="218"/>
      <c r="R121" s="218"/>
      <c r="S121" s="218"/>
      <c r="T121" s="218"/>
      <c r="U121" s="218"/>
      <c r="V121" s="218"/>
      <c r="W121" s="218"/>
      <c r="X121" s="208"/>
      <c r="Y121" s="208"/>
      <c r="Z121" s="208"/>
      <c r="AA121" s="208"/>
      <c r="AB121" s="208"/>
      <c r="AC121" s="208"/>
      <c r="AD121" s="208"/>
      <c r="AE121" s="208"/>
      <c r="AF121" s="208"/>
      <c r="AG121" s="208" t="s">
        <v>151</v>
      </c>
      <c r="AH121" s="208"/>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ht="22.5" outlineLevel="1" x14ac:dyDescent="0.2">
      <c r="A122" s="229">
        <v>32</v>
      </c>
      <c r="B122" s="230" t="s">
        <v>253</v>
      </c>
      <c r="C122" s="244" t="s">
        <v>254</v>
      </c>
      <c r="D122" s="231" t="s">
        <v>161</v>
      </c>
      <c r="E122" s="232">
        <v>2</v>
      </c>
      <c r="F122" s="233"/>
      <c r="G122" s="234">
        <f>ROUND(E122*F122,2)</f>
        <v>0</v>
      </c>
      <c r="H122" s="233"/>
      <c r="I122" s="234">
        <f>ROUND(E122*H122,2)</f>
        <v>0</v>
      </c>
      <c r="J122" s="233"/>
      <c r="K122" s="234">
        <f>ROUND(E122*J122,2)</f>
        <v>0</v>
      </c>
      <c r="L122" s="234">
        <v>21</v>
      </c>
      <c r="M122" s="234">
        <f>G122*(1+L122/100)</f>
        <v>0</v>
      </c>
      <c r="N122" s="234">
        <v>2.1000000000000001E-4</v>
      </c>
      <c r="O122" s="234">
        <f>ROUND(E122*N122,2)</f>
        <v>0</v>
      </c>
      <c r="P122" s="234">
        <v>0</v>
      </c>
      <c r="Q122" s="234">
        <f>ROUND(E122*P122,2)</f>
        <v>0</v>
      </c>
      <c r="R122" s="234" t="s">
        <v>250</v>
      </c>
      <c r="S122" s="234" t="s">
        <v>147</v>
      </c>
      <c r="T122" s="235" t="s">
        <v>147</v>
      </c>
      <c r="U122" s="218">
        <v>0</v>
      </c>
      <c r="V122" s="218">
        <f>ROUND(E122*U122,2)</f>
        <v>0</v>
      </c>
      <c r="W122" s="218"/>
      <c r="X122" s="208"/>
      <c r="Y122" s="208"/>
      <c r="Z122" s="208"/>
      <c r="AA122" s="208"/>
      <c r="AB122" s="208"/>
      <c r="AC122" s="208"/>
      <c r="AD122" s="208"/>
      <c r="AE122" s="208"/>
      <c r="AF122" s="208"/>
      <c r="AG122" s="208" t="s">
        <v>186</v>
      </c>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
      <c r="A123" s="215"/>
      <c r="B123" s="216"/>
      <c r="C123" s="245" t="s">
        <v>172</v>
      </c>
      <c r="D123" s="220"/>
      <c r="E123" s="221">
        <v>2</v>
      </c>
      <c r="F123" s="218"/>
      <c r="G123" s="218"/>
      <c r="H123" s="218"/>
      <c r="I123" s="218"/>
      <c r="J123" s="218"/>
      <c r="K123" s="218"/>
      <c r="L123" s="218"/>
      <c r="M123" s="218"/>
      <c r="N123" s="218"/>
      <c r="O123" s="218"/>
      <c r="P123" s="218"/>
      <c r="Q123" s="218"/>
      <c r="R123" s="218"/>
      <c r="S123" s="218"/>
      <c r="T123" s="218"/>
      <c r="U123" s="218"/>
      <c r="V123" s="218"/>
      <c r="W123" s="218"/>
      <c r="X123" s="208"/>
      <c r="Y123" s="208"/>
      <c r="Z123" s="208"/>
      <c r="AA123" s="208"/>
      <c r="AB123" s="208"/>
      <c r="AC123" s="208"/>
      <c r="AD123" s="208"/>
      <c r="AE123" s="208"/>
      <c r="AF123" s="208"/>
      <c r="AG123" s="208" t="s">
        <v>150</v>
      </c>
      <c r="AH123" s="208">
        <v>0</v>
      </c>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
      <c r="A124" s="215"/>
      <c r="B124" s="216"/>
      <c r="C124" s="246"/>
      <c r="D124" s="237"/>
      <c r="E124" s="237"/>
      <c r="F124" s="237"/>
      <c r="G124" s="237"/>
      <c r="H124" s="218"/>
      <c r="I124" s="218"/>
      <c r="J124" s="218"/>
      <c r="K124" s="218"/>
      <c r="L124" s="218"/>
      <c r="M124" s="218"/>
      <c r="N124" s="218"/>
      <c r="O124" s="218"/>
      <c r="P124" s="218"/>
      <c r="Q124" s="218"/>
      <c r="R124" s="218"/>
      <c r="S124" s="218"/>
      <c r="T124" s="218"/>
      <c r="U124" s="218"/>
      <c r="V124" s="218"/>
      <c r="W124" s="218"/>
      <c r="X124" s="208"/>
      <c r="Y124" s="208"/>
      <c r="Z124" s="208"/>
      <c r="AA124" s="208"/>
      <c r="AB124" s="208"/>
      <c r="AC124" s="208"/>
      <c r="AD124" s="208"/>
      <c r="AE124" s="208"/>
      <c r="AF124" s="208"/>
      <c r="AG124" s="208" t="s">
        <v>151</v>
      </c>
      <c r="AH124" s="208"/>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ht="22.5" outlineLevel="1" x14ac:dyDescent="0.2">
      <c r="A125" s="229">
        <v>33</v>
      </c>
      <c r="B125" s="230" t="s">
        <v>255</v>
      </c>
      <c r="C125" s="244" t="s">
        <v>256</v>
      </c>
      <c r="D125" s="231" t="s">
        <v>161</v>
      </c>
      <c r="E125" s="232">
        <v>24</v>
      </c>
      <c r="F125" s="233"/>
      <c r="G125" s="234">
        <f>ROUND(E125*F125,2)</f>
        <v>0</v>
      </c>
      <c r="H125" s="233"/>
      <c r="I125" s="234">
        <f>ROUND(E125*H125,2)</f>
        <v>0</v>
      </c>
      <c r="J125" s="233"/>
      <c r="K125" s="234">
        <f>ROUND(E125*J125,2)</f>
        <v>0</v>
      </c>
      <c r="L125" s="234">
        <v>21</v>
      </c>
      <c r="M125" s="234">
        <f>G125*(1+L125/100)</f>
        <v>0</v>
      </c>
      <c r="N125" s="234">
        <v>2.0000000000000001E-4</v>
      </c>
      <c r="O125" s="234">
        <f>ROUND(E125*N125,2)</f>
        <v>0</v>
      </c>
      <c r="P125" s="234">
        <v>0</v>
      </c>
      <c r="Q125" s="234">
        <f>ROUND(E125*P125,2)</f>
        <v>0</v>
      </c>
      <c r="R125" s="234" t="s">
        <v>250</v>
      </c>
      <c r="S125" s="234" t="s">
        <v>147</v>
      </c>
      <c r="T125" s="235" t="s">
        <v>147</v>
      </c>
      <c r="U125" s="218">
        <v>0</v>
      </c>
      <c r="V125" s="218">
        <f>ROUND(E125*U125,2)</f>
        <v>0</v>
      </c>
      <c r="W125" s="218"/>
      <c r="X125" s="208"/>
      <c r="Y125" s="208"/>
      <c r="Z125" s="208"/>
      <c r="AA125" s="208"/>
      <c r="AB125" s="208"/>
      <c r="AC125" s="208"/>
      <c r="AD125" s="208"/>
      <c r="AE125" s="208"/>
      <c r="AF125" s="208"/>
      <c r="AG125" s="208" t="s">
        <v>186</v>
      </c>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outlineLevel="1" x14ac:dyDescent="0.2">
      <c r="A126" s="215"/>
      <c r="B126" s="216"/>
      <c r="C126" s="245" t="s">
        <v>239</v>
      </c>
      <c r="D126" s="220"/>
      <c r="E126" s="221">
        <v>24</v>
      </c>
      <c r="F126" s="218"/>
      <c r="G126" s="218"/>
      <c r="H126" s="218"/>
      <c r="I126" s="218"/>
      <c r="J126" s="218"/>
      <c r="K126" s="218"/>
      <c r="L126" s="218"/>
      <c r="M126" s="218"/>
      <c r="N126" s="218"/>
      <c r="O126" s="218"/>
      <c r="P126" s="218"/>
      <c r="Q126" s="218"/>
      <c r="R126" s="218"/>
      <c r="S126" s="218"/>
      <c r="T126" s="218"/>
      <c r="U126" s="218"/>
      <c r="V126" s="218"/>
      <c r="W126" s="218"/>
      <c r="X126" s="208"/>
      <c r="Y126" s="208"/>
      <c r="Z126" s="208"/>
      <c r="AA126" s="208"/>
      <c r="AB126" s="208"/>
      <c r="AC126" s="208"/>
      <c r="AD126" s="208"/>
      <c r="AE126" s="208"/>
      <c r="AF126" s="208"/>
      <c r="AG126" s="208" t="s">
        <v>150</v>
      </c>
      <c r="AH126" s="208">
        <v>0</v>
      </c>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x14ac:dyDescent="0.2">
      <c r="A127" s="215"/>
      <c r="B127" s="216"/>
      <c r="C127" s="246"/>
      <c r="D127" s="237"/>
      <c r="E127" s="237"/>
      <c r="F127" s="237"/>
      <c r="G127" s="237"/>
      <c r="H127" s="218"/>
      <c r="I127" s="218"/>
      <c r="J127" s="218"/>
      <c r="K127" s="218"/>
      <c r="L127" s="218"/>
      <c r="M127" s="218"/>
      <c r="N127" s="218"/>
      <c r="O127" s="218"/>
      <c r="P127" s="218"/>
      <c r="Q127" s="218"/>
      <c r="R127" s="218"/>
      <c r="S127" s="218"/>
      <c r="T127" s="218"/>
      <c r="U127" s="218"/>
      <c r="V127" s="218"/>
      <c r="W127" s="218"/>
      <c r="X127" s="208"/>
      <c r="Y127" s="208"/>
      <c r="Z127" s="208"/>
      <c r="AA127" s="208"/>
      <c r="AB127" s="208"/>
      <c r="AC127" s="208"/>
      <c r="AD127" s="208"/>
      <c r="AE127" s="208"/>
      <c r="AF127" s="208"/>
      <c r="AG127" s="208" t="s">
        <v>151</v>
      </c>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ht="22.5" outlineLevel="1" x14ac:dyDescent="0.2">
      <c r="A128" s="229">
        <v>34</v>
      </c>
      <c r="B128" s="230" t="s">
        <v>257</v>
      </c>
      <c r="C128" s="244" t="s">
        <v>258</v>
      </c>
      <c r="D128" s="231" t="s">
        <v>161</v>
      </c>
      <c r="E128" s="232">
        <v>4</v>
      </c>
      <c r="F128" s="233"/>
      <c r="G128" s="234">
        <f>ROUND(E128*F128,2)</f>
        <v>0</v>
      </c>
      <c r="H128" s="233"/>
      <c r="I128" s="234">
        <f>ROUND(E128*H128,2)</f>
        <v>0</v>
      </c>
      <c r="J128" s="233"/>
      <c r="K128" s="234">
        <f>ROUND(E128*J128,2)</f>
        <v>0</v>
      </c>
      <c r="L128" s="234">
        <v>21</v>
      </c>
      <c r="M128" s="234">
        <f>G128*(1+L128/100)</f>
        <v>0</v>
      </c>
      <c r="N128" s="234">
        <v>2.0000000000000001E-4</v>
      </c>
      <c r="O128" s="234">
        <f>ROUND(E128*N128,2)</f>
        <v>0</v>
      </c>
      <c r="P128" s="234">
        <v>0</v>
      </c>
      <c r="Q128" s="234">
        <f>ROUND(E128*P128,2)</f>
        <v>0</v>
      </c>
      <c r="R128" s="234"/>
      <c r="S128" s="234" t="s">
        <v>162</v>
      </c>
      <c r="T128" s="235" t="s">
        <v>163</v>
      </c>
      <c r="U128" s="218">
        <v>0</v>
      </c>
      <c r="V128" s="218">
        <f>ROUND(E128*U128,2)</f>
        <v>0</v>
      </c>
      <c r="W128" s="218"/>
      <c r="X128" s="208"/>
      <c r="Y128" s="208"/>
      <c r="Z128" s="208"/>
      <c r="AA128" s="208"/>
      <c r="AB128" s="208"/>
      <c r="AC128" s="208"/>
      <c r="AD128" s="208"/>
      <c r="AE128" s="208"/>
      <c r="AF128" s="208"/>
      <c r="AG128" s="208" t="s">
        <v>186</v>
      </c>
      <c r="AH128" s="208"/>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x14ac:dyDescent="0.2">
      <c r="A129" s="215"/>
      <c r="B129" s="216"/>
      <c r="C129" s="245" t="s">
        <v>259</v>
      </c>
      <c r="D129" s="220"/>
      <c r="E129" s="221">
        <v>4</v>
      </c>
      <c r="F129" s="218"/>
      <c r="G129" s="218"/>
      <c r="H129" s="218"/>
      <c r="I129" s="218"/>
      <c r="J129" s="218"/>
      <c r="K129" s="218"/>
      <c r="L129" s="218"/>
      <c r="M129" s="218"/>
      <c r="N129" s="218"/>
      <c r="O129" s="218"/>
      <c r="P129" s="218"/>
      <c r="Q129" s="218"/>
      <c r="R129" s="218"/>
      <c r="S129" s="218"/>
      <c r="T129" s="218"/>
      <c r="U129" s="218"/>
      <c r="V129" s="218"/>
      <c r="W129" s="218"/>
      <c r="X129" s="208"/>
      <c r="Y129" s="208"/>
      <c r="Z129" s="208"/>
      <c r="AA129" s="208"/>
      <c r="AB129" s="208"/>
      <c r="AC129" s="208"/>
      <c r="AD129" s="208"/>
      <c r="AE129" s="208"/>
      <c r="AF129" s="208"/>
      <c r="AG129" s="208" t="s">
        <v>150</v>
      </c>
      <c r="AH129" s="208">
        <v>0</v>
      </c>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
      <c r="A130" s="215"/>
      <c r="B130" s="216"/>
      <c r="C130" s="246"/>
      <c r="D130" s="237"/>
      <c r="E130" s="237"/>
      <c r="F130" s="237"/>
      <c r="G130" s="237"/>
      <c r="H130" s="218"/>
      <c r="I130" s="218"/>
      <c r="J130" s="218"/>
      <c r="K130" s="218"/>
      <c r="L130" s="218"/>
      <c r="M130" s="218"/>
      <c r="N130" s="218"/>
      <c r="O130" s="218"/>
      <c r="P130" s="218"/>
      <c r="Q130" s="218"/>
      <c r="R130" s="218"/>
      <c r="S130" s="218"/>
      <c r="T130" s="218"/>
      <c r="U130" s="218"/>
      <c r="V130" s="218"/>
      <c r="W130" s="218"/>
      <c r="X130" s="208"/>
      <c r="Y130" s="208"/>
      <c r="Z130" s="208"/>
      <c r="AA130" s="208"/>
      <c r="AB130" s="208"/>
      <c r="AC130" s="208"/>
      <c r="AD130" s="208"/>
      <c r="AE130" s="208"/>
      <c r="AF130" s="208"/>
      <c r="AG130" s="208" t="s">
        <v>151</v>
      </c>
      <c r="AH130" s="208"/>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ht="22.5" outlineLevel="1" x14ac:dyDescent="0.2">
      <c r="A131" s="229">
        <v>35</v>
      </c>
      <c r="B131" s="230" t="s">
        <v>260</v>
      </c>
      <c r="C131" s="244" t="s">
        <v>261</v>
      </c>
      <c r="D131" s="231" t="s">
        <v>161</v>
      </c>
      <c r="E131" s="232">
        <v>4</v>
      </c>
      <c r="F131" s="233"/>
      <c r="G131" s="234">
        <f>ROUND(E131*F131,2)</f>
        <v>0</v>
      </c>
      <c r="H131" s="233"/>
      <c r="I131" s="234">
        <f>ROUND(E131*H131,2)</f>
        <v>0</v>
      </c>
      <c r="J131" s="233"/>
      <c r="K131" s="234">
        <f>ROUND(E131*J131,2)</f>
        <v>0</v>
      </c>
      <c r="L131" s="234">
        <v>21</v>
      </c>
      <c r="M131" s="234">
        <f>G131*(1+L131/100)</f>
        <v>0</v>
      </c>
      <c r="N131" s="234">
        <v>2.5999999999999998E-4</v>
      </c>
      <c r="O131" s="234">
        <f>ROUND(E131*N131,2)</f>
        <v>0</v>
      </c>
      <c r="P131" s="234">
        <v>0</v>
      </c>
      <c r="Q131" s="234">
        <f>ROUND(E131*P131,2)</f>
        <v>0</v>
      </c>
      <c r="R131" s="234"/>
      <c r="S131" s="234" t="s">
        <v>162</v>
      </c>
      <c r="T131" s="235" t="s">
        <v>163</v>
      </c>
      <c r="U131" s="218">
        <v>0</v>
      </c>
      <c r="V131" s="218">
        <f>ROUND(E131*U131,2)</f>
        <v>0</v>
      </c>
      <c r="W131" s="218"/>
      <c r="X131" s="208"/>
      <c r="Y131" s="208"/>
      <c r="Z131" s="208"/>
      <c r="AA131" s="208"/>
      <c r="AB131" s="208"/>
      <c r="AC131" s="208"/>
      <c r="AD131" s="208"/>
      <c r="AE131" s="208"/>
      <c r="AF131" s="208"/>
      <c r="AG131" s="208" t="s">
        <v>186</v>
      </c>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outlineLevel="1" x14ac:dyDescent="0.2">
      <c r="A132" s="215"/>
      <c r="B132" s="216"/>
      <c r="C132" s="245" t="s">
        <v>259</v>
      </c>
      <c r="D132" s="220"/>
      <c r="E132" s="221">
        <v>4</v>
      </c>
      <c r="F132" s="218"/>
      <c r="G132" s="218"/>
      <c r="H132" s="218"/>
      <c r="I132" s="218"/>
      <c r="J132" s="218"/>
      <c r="K132" s="218"/>
      <c r="L132" s="218"/>
      <c r="M132" s="218"/>
      <c r="N132" s="218"/>
      <c r="O132" s="218"/>
      <c r="P132" s="218"/>
      <c r="Q132" s="218"/>
      <c r="R132" s="218"/>
      <c r="S132" s="218"/>
      <c r="T132" s="218"/>
      <c r="U132" s="218"/>
      <c r="V132" s="218"/>
      <c r="W132" s="218"/>
      <c r="X132" s="208"/>
      <c r="Y132" s="208"/>
      <c r="Z132" s="208"/>
      <c r="AA132" s="208"/>
      <c r="AB132" s="208"/>
      <c r="AC132" s="208"/>
      <c r="AD132" s="208"/>
      <c r="AE132" s="208"/>
      <c r="AF132" s="208"/>
      <c r="AG132" s="208" t="s">
        <v>150</v>
      </c>
      <c r="AH132" s="208">
        <v>0</v>
      </c>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outlineLevel="1" x14ac:dyDescent="0.2">
      <c r="A133" s="215"/>
      <c r="B133" s="216"/>
      <c r="C133" s="246"/>
      <c r="D133" s="237"/>
      <c r="E133" s="237"/>
      <c r="F133" s="237"/>
      <c r="G133" s="237"/>
      <c r="H133" s="218"/>
      <c r="I133" s="218"/>
      <c r="J133" s="218"/>
      <c r="K133" s="218"/>
      <c r="L133" s="218"/>
      <c r="M133" s="218"/>
      <c r="N133" s="218"/>
      <c r="O133" s="218"/>
      <c r="P133" s="218"/>
      <c r="Q133" s="218"/>
      <c r="R133" s="218"/>
      <c r="S133" s="218"/>
      <c r="T133" s="218"/>
      <c r="U133" s="218"/>
      <c r="V133" s="218"/>
      <c r="W133" s="218"/>
      <c r="X133" s="208"/>
      <c r="Y133" s="208"/>
      <c r="Z133" s="208"/>
      <c r="AA133" s="208"/>
      <c r="AB133" s="208"/>
      <c r="AC133" s="208"/>
      <c r="AD133" s="208"/>
      <c r="AE133" s="208"/>
      <c r="AF133" s="208"/>
      <c r="AG133" s="208" t="s">
        <v>151</v>
      </c>
      <c r="AH133" s="208"/>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ht="22.5" outlineLevel="1" x14ac:dyDescent="0.2">
      <c r="A134" s="229">
        <v>36</v>
      </c>
      <c r="B134" s="230" t="s">
        <v>262</v>
      </c>
      <c r="C134" s="244" t="s">
        <v>263</v>
      </c>
      <c r="D134" s="231" t="s">
        <v>161</v>
      </c>
      <c r="E134" s="232">
        <v>19</v>
      </c>
      <c r="F134" s="233"/>
      <c r="G134" s="234">
        <f>ROUND(E134*F134,2)</f>
        <v>0</v>
      </c>
      <c r="H134" s="233"/>
      <c r="I134" s="234">
        <f>ROUND(E134*H134,2)</f>
        <v>0</v>
      </c>
      <c r="J134" s="233"/>
      <c r="K134" s="234">
        <f>ROUND(E134*J134,2)</f>
        <v>0</v>
      </c>
      <c r="L134" s="234">
        <v>21</v>
      </c>
      <c r="M134" s="234">
        <f>G134*(1+L134/100)</f>
        <v>0</v>
      </c>
      <c r="N134" s="234">
        <v>4.4000000000000002E-4</v>
      </c>
      <c r="O134" s="234">
        <f>ROUND(E134*N134,2)</f>
        <v>0.01</v>
      </c>
      <c r="P134" s="234">
        <v>0</v>
      </c>
      <c r="Q134" s="234">
        <f>ROUND(E134*P134,2)</f>
        <v>0</v>
      </c>
      <c r="R134" s="234"/>
      <c r="S134" s="234" t="s">
        <v>162</v>
      </c>
      <c r="T134" s="235" t="s">
        <v>163</v>
      </c>
      <c r="U134" s="218">
        <v>0.26100000000000001</v>
      </c>
      <c r="V134" s="218">
        <f>ROUND(E134*U134,2)</f>
        <v>4.96</v>
      </c>
      <c r="W134" s="218"/>
      <c r="X134" s="208"/>
      <c r="Y134" s="208"/>
      <c r="Z134" s="208"/>
      <c r="AA134" s="208"/>
      <c r="AB134" s="208"/>
      <c r="AC134" s="208"/>
      <c r="AD134" s="208"/>
      <c r="AE134" s="208"/>
      <c r="AF134" s="208"/>
      <c r="AG134" s="208" t="s">
        <v>186</v>
      </c>
      <c r="AH134" s="208"/>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x14ac:dyDescent="0.2">
      <c r="A135" s="215"/>
      <c r="B135" s="216"/>
      <c r="C135" s="245" t="s">
        <v>264</v>
      </c>
      <c r="D135" s="220"/>
      <c r="E135" s="221">
        <v>19</v>
      </c>
      <c r="F135" s="218"/>
      <c r="G135" s="218"/>
      <c r="H135" s="218"/>
      <c r="I135" s="218"/>
      <c r="J135" s="218"/>
      <c r="K135" s="218"/>
      <c r="L135" s="218"/>
      <c r="M135" s="218"/>
      <c r="N135" s="218"/>
      <c r="O135" s="218"/>
      <c r="P135" s="218"/>
      <c r="Q135" s="218"/>
      <c r="R135" s="218"/>
      <c r="S135" s="218"/>
      <c r="T135" s="218"/>
      <c r="U135" s="218"/>
      <c r="V135" s="218"/>
      <c r="W135" s="218"/>
      <c r="X135" s="208"/>
      <c r="Y135" s="208"/>
      <c r="Z135" s="208"/>
      <c r="AA135" s="208"/>
      <c r="AB135" s="208"/>
      <c r="AC135" s="208"/>
      <c r="AD135" s="208"/>
      <c r="AE135" s="208"/>
      <c r="AF135" s="208"/>
      <c r="AG135" s="208" t="s">
        <v>150</v>
      </c>
      <c r="AH135" s="208">
        <v>0</v>
      </c>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outlineLevel="1" x14ac:dyDescent="0.2">
      <c r="A136" s="215"/>
      <c r="B136" s="216"/>
      <c r="C136" s="246"/>
      <c r="D136" s="237"/>
      <c r="E136" s="237"/>
      <c r="F136" s="237"/>
      <c r="G136" s="237"/>
      <c r="H136" s="218"/>
      <c r="I136" s="218"/>
      <c r="J136" s="218"/>
      <c r="K136" s="218"/>
      <c r="L136" s="218"/>
      <c r="M136" s="218"/>
      <c r="N136" s="218"/>
      <c r="O136" s="218"/>
      <c r="P136" s="218"/>
      <c r="Q136" s="218"/>
      <c r="R136" s="218"/>
      <c r="S136" s="218"/>
      <c r="T136" s="218"/>
      <c r="U136" s="218"/>
      <c r="V136" s="218"/>
      <c r="W136" s="218"/>
      <c r="X136" s="208"/>
      <c r="Y136" s="208"/>
      <c r="Z136" s="208"/>
      <c r="AA136" s="208"/>
      <c r="AB136" s="208"/>
      <c r="AC136" s="208"/>
      <c r="AD136" s="208"/>
      <c r="AE136" s="208"/>
      <c r="AF136" s="208"/>
      <c r="AG136" s="208" t="s">
        <v>151</v>
      </c>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ht="22.5" outlineLevel="1" x14ac:dyDescent="0.2">
      <c r="A137" s="229">
        <v>37</v>
      </c>
      <c r="B137" s="230" t="s">
        <v>265</v>
      </c>
      <c r="C137" s="244" t="s">
        <v>266</v>
      </c>
      <c r="D137" s="231" t="s">
        <v>161</v>
      </c>
      <c r="E137" s="232">
        <v>1</v>
      </c>
      <c r="F137" s="233"/>
      <c r="G137" s="234">
        <f>ROUND(E137*F137,2)</f>
        <v>0</v>
      </c>
      <c r="H137" s="233"/>
      <c r="I137" s="234">
        <f>ROUND(E137*H137,2)</f>
        <v>0</v>
      </c>
      <c r="J137" s="233"/>
      <c r="K137" s="234">
        <f>ROUND(E137*J137,2)</f>
        <v>0</v>
      </c>
      <c r="L137" s="234">
        <v>21</v>
      </c>
      <c r="M137" s="234">
        <f>G137*(1+L137/100)</f>
        <v>0</v>
      </c>
      <c r="N137" s="234">
        <v>4.4000000000000002E-4</v>
      </c>
      <c r="O137" s="234">
        <f>ROUND(E137*N137,2)</f>
        <v>0</v>
      </c>
      <c r="P137" s="234">
        <v>0</v>
      </c>
      <c r="Q137" s="234">
        <f>ROUND(E137*P137,2)</f>
        <v>0</v>
      </c>
      <c r="R137" s="234"/>
      <c r="S137" s="234" t="s">
        <v>162</v>
      </c>
      <c r="T137" s="235" t="s">
        <v>163</v>
      </c>
      <c r="U137" s="218">
        <v>0</v>
      </c>
      <c r="V137" s="218">
        <f>ROUND(E137*U137,2)</f>
        <v>0</v>
      </c>
      <c r="W137" s="218"/>
      <c r="X137" s="208"/>
      <c r="Y137" s="208"/>
      <c r="Z137" s="208"/>
      <c r="AA137" s="208"/>
      <c r="AB137" s="208"/>
      <c r="AC137" s="208"/>
      <c r="AD137" s="208"/>
      <c r="AE137" s="208"/>
      <c r="AF137" s="208"/>
      <c r="AG137" s="208" t="s">
        <v>186</v>
      </c>
      <c r="AH137" s="208"/>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outlineLevel="1" x14ac:dyDescent="0.2">
      <c r="A138" s="215"/>
      <c r="B138" s="216"/>
      <c r="C138" s="245" t="s">
        <v>231</v>
      </c>
      <c r="D138" s="220"/>
      <c r="E138" s="221">
        <v>1</v>
      </c>
      <c r="F138" s="218"/>
      <c r="G138" s="218"/>
      <c r="H138" s="218"/>
      <c r="I138" s="218"/>
      <c r="J138" s="218"/>
      <c r="K138" s="218"/>
      <c r="L138" s="218"/>
      <c r="M138" s="218"/>
      <c r="N138" s="218"/>
      <c r="O138" s="218"/>
      <c r="P138" s="218"/>
      <c r="Q138" s="218"/>
      <c r="R138" s="218"/>
      <c r="S138" s="218"/>
      <c r="T138" s="218"/>
      <c r="U138" s="218"/>
      <c r="V138" s="218"/>
      <c r="W138" s="218"/>
      <c r="X138" s="208"/>
      <c r="Y138" s="208"/>
      <c r="Z138" s="208"/>
      <c r="AA138" s="208"/>
      <c r="AB138" s="208"/>
      <c r="AC138" s="208"/>
      <c r="AD138" s="208"/>
      <c r="AE138" s="208"/>
      <c r="AF138" s="208"/>
      <c r="AG138" s="208" t="s">
        <v>150</v>
      </c>
      <c r="AH138" s="208">
        <v>0</v>
      </c>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
      <c r="A139" s="215"/>
      <c r="B139" s="216"/>
      <c r="C139" s="246"/>
      <c r="D139" s="237"/>
      <c r="E139" s="237"/>
      <c r="F139" s="237"/>
      <c r="G139" s="237"/>
      <c r="H139" s="218"/>
      <c r="I139" s="218"/>
      <c r="J139" s="218"/>
      <c r="K139" s="218"/>
      <c r="L139" s="218"/>
      <c r="M139" s="218"/>
      <c r="N139" s="218"/>
      <c r="O139" s="218"/>
      <c r="P139" s="218"/>
      <c r="Q139" s="218"/>
      <c r="R139" s="218"/>
      <c r="S139" s="218"/>
      <c r="T139" s="218"/>
      <c r="U139" s="218"/>
      <c r="V139" s="218"/>
      <c r="W139" s="218"/>
      <c r="X139" s="208"/>
      <c r="Y139" s="208"/>
      <c r="Z139" s="208"/>
      <c r="AA139" s="208"/>
      <c r="AB139" s="208"/>
      <c r="AC139" s="208"/>
      <c r="AD139" s="208"/>
      <c r="AE139" s="208"/>
      <c r="AF139" s="208"/>
      <c r="AG139" s="208" t="s">
        <v>151</v>
      </c>
      <c r="AH139" s="208"/>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ht="22.5" outlineLevel="1" x14ac:dyDescent="0.2">
      <c r="A140" s="229">
        <v>38</v>
      </c>
      <c r="B140" s="230" t="s">
        <v>267</v>
      </c>
      <c r="C140" s="244" t="s">
        <v>268</v>
      </c>
      <c r="D140" s="231" t="s">
        <v>161</v>
      </c>
      <c r="E140" s="232">
        <v>3</v>
      </c>
      <c r="F140" s="233"/>
      <c r="G140" s="234">
        <f>ROUND(E140*F140,2)</f>
        <v>0</v>
      </c>
      <c r="H140" s="233"/>
      <c r="I140" s="234">
        <f>ROUND(E140*H140,2)</f>
        <v>0</v>
      </c>
      <c r="J140" s="233"/>
      <c r="K140" s="234">
        <f>ROUND(E140*J140,2)</f>
        <v>0</v>
      </c>
      <c r="L140" s="234">
        <v>21</v>
      </c>
      <c r="M140" s="234">
        <f>G140*(1+L140/100)</f>
        <v>0</v>
      </c>
      <c r="N140" s="234">
        <v>0</v>
      </c>
      <c r="O140" s="234">
        <f>ROUND(E140*N140,2)</f>
        <v>0</v>
      </c>
      <c r="P140" s="234">
        <v>0</v>
      </c>
      <c r="Q140" s="234">
        <f>ROUND(E140*P140,2)</f>
        <v>0</v>
      </c>
      <c r="R140" s="234"/>
      <c r="S140" s="234" t="s">
        <v>162</v>
      </c>
      <c r="T140" s="235" t="s">
        <v>163</v>
      </c>
      <c r="U140" s="218">
        <v>0.26100000000000001</v>
      </c>
      <c r="V140" s="218">
        <f>ROUND(E140*U140,2)</f>
        <v>0.78</v>
      </c>
      <c r="W140" s="218"/>
      <c r="X140" s="208"/>
      <c r="Y140" s="208"/>
      <c r="Z140" s="208"/>
      <c r="AA140" s="208"/>
      <c r="AB140" s="208"/>
      <c r="AC140" s="208"/>
      <c r="AD140" s="208"/>
      <c r="AE140" s="208"/>
      <c r="AF140" s="208"/>
      <c r="AG140" s="208" t="s">
        <v>186</v>
      </c>
      <c r="AH140" s="208"/>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outlineLevel="1" x14ac:dyDescent="0.2">
      <c r="A141" s="215"/>
      <c r="B141" s="216"/>
      <c r="C141" s="245" t="s">
        <v>269</v>
      </c>
      <c r="D141" s="220"/>
      <c r="E141" s="221">
        <v>3</v>
      </c>
      <c r="F141" s="218"/>
      <c r="G141" s="218"/>
      <c r="H141" s="218"/>
      <c r="I141" s="218"/>
      <c r="J141" s="218"/>
      <c r="K141" s="218"/>
      <c r="L141" s="218"/>
      <c r="M141" s="218"/>
      <c r="N141" s="218"/>
      <c r="O141" s="218"/>
      <c r="P141" s="218"/>
      <c r="Q141" s="218"/>
      <c r="R141" s="218"/>
      <c r="S141" s="218"/>
      <c r="T141" s="218"/>
      <c r="U141" s="218"/>
      <c r="V141" s="218"/>
      <c r="W141" s="218"/>
      <c r="X141" s="208"/>
      <c r="Y141" s="208"/>
      <c r="Z141" s="208"/>
      <c r="AA141" s="208"/>
      <c r="AB141" s="208"/>
      <c r="AC141" s="208"/>
      <c r="AD141" s="208"/>
      <c r="AE141" s="208"/>
      <c r="AF141" s="208"/>
      <c r="AG141" s="208" t="s">
        <v>150</v>
      </c>
      <c r="AH141" s="208">
        <v>0</v>
      </c>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outlineLevel="1" x14ac:dyDescent="0.2">
      <c r="A142" s="215"/>
      <c r="B142" s="216"/>
      <c r="C142" s="246"/>
      <c r="D142" s="237"/>
      <c r="E142" s="237"/>
      <c r="F142" s="237"/>
      <c r="G142" s="237"/>
      <c r="H142" s="218"/>
      <c r="I142" s="218"/>
      <c r="J142" s="218"/>
      <c r="K142" s="218"/>
      <c r="L142" s="218"/>
      <c r="M142" s="218"/>
      <c r="N142" s="218"/>
      <c r="O142" s="218"/>
      <c r="P142" s="218"/>
      <c r="Q142" s="218"/>
      <c r="R142" s="218"/>
      <c r="S142" s="218"/>
      <c r="T142" s="218"/>
      <c r="U142" s="218"/>
      <c r="V142" s="218"/>
      <c r="W142" s="218"/>
      <c r="X142" s="208"/>
      <c r="Y142" s="208"/>
      <c r="Z142" s="208"/>
      <c r="AA142" s="208"/>
      <c r="AB142" s="208"/>
      <c r="AC142" s="208"/>
      <c r="AD142" s="208"/>
      <c r="AE142" s="208"/>
      <c r="AF142" s="208"/>
      <c r="AG142" s="208" t="s">
        <v>151</v>
      </c>
      <c r="AH142" s="208"/>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ht="22.5" outlineLevel="1" x14ac:dyDescent="0.2">
      <c r="A143" s="229">
        <v>39</v>
      </c>
      <c r="B143" s="230" t="s">
        <v>270</v>
      </c>
      <c r="C143" s="244" t="s">
        <v>271</v>
      </c>
      <c r="D143" s="231" t="s">
        <v>161</v>
      </c>
      <c r="E143" s="232">
        <v>1</v>
      </c>
      <c r="F143" s="233"/>
      <c r="G143" s="234">
        <f>ROUND(E143*F143,2)</f>
        <v>0</v>
      </c>
      <c r="H143" s="233"/>
      <c r="I143" s="234">
        <f>ROUND(E143*H143,2)</f>
        <v>0</v>
      </c>
      <c r="J143" s="233"/>
      <c r="K143" s="234">
        <f>ROUND(E143*J143,2)</f>
        <v>0</v>
      </c>
      <c r="L143" s="234">
        <v>21</v>
      </c>
      <c r="M143" s="234">
        <f>G143*(1+L143/100)</f>
        <v>0</v>
      </c>
      <c r="N143" s="234">
        <v>0</v>
      </c>
      <c r="O143" s="234">
        <f>ROUND(E143*N143,2)</f>
        <v>0</v>
      </c>
      <c r="P143" s="234">
        <v>0</v>
      </c>
      <c r="Q143" s="234">
        <f>ROUND(E143*P143,2)</f>
        <v>0</v>
      </c>
      <c r="R143" s="234"/>
      <c r="S143" s="234" t="s">
        <v>162</v>
      </c>
      <c r="T143" s="235" t="s">
        <v>163</v>
      </c>
      <c r="U143" s="218">
        <v>0</v>
      </c>
      <c r="V143" s="218">
        <f>ROUND(E143*U143,2)</f>
        <v>0</v>
      </c>
      <c r="W143" s="218"/>
      <c r="X143" s="208"/>
      <c r="Y143" s="208"/>
      <c r="Z143" s="208"/>
      <c r="AA143" s="208"/>
      <c r="AB143" s="208"/>
      <c r="AC143" s="208"/>
      <c r="AD143" s="208"/>
      <c r="AE143" s="208"/>
      <c r="AF143" s="208"/>
      <c r="AG143" s="208" t="s">
        <v>186</v>
      </c>
      <c r="AH143" s="208"/>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outlineLevel="1" x14ac:dyDescent="0.2">
      <c r="A144" s="215"/>
      <c r="B144" s="216"/>
      <c r="C144" s="245" t="s">
        <v>242</v>
      </c>
      <c r="D144" s="220"/>
      <c r="E144" s="221">
        <v>1</v>
      </c>
      <c r="F144" s="218"/>
      <c r="G144" s="218"/>
      <c r="H144" s="218"/>
      <c r="I144" s="218"/>
      <c r="J144" s="218"/>
      <c r="K144" s="218"/>
      <c r="L144" s="218"/>
      <c r="M144" s="218"/>
      <c r="N144" s="218"/>
      <c r="O144" s="218"/>
      <c r="P144" s="218"/>
      <c r="Q144" s="218"/>
      <c r="R144" s="218"/>
      <c r="S144" s="218"/>
      <c r="T144" s="218"/>
      <c r="U144" s="218"/>
      <c r="V144" s="218"/>
      <c r="W144" s="218"/>
      <c r="X144" s="208"/>
      <c r="Y144" s="208"/>
      <c r="Z144" s="208"/>
      <c r="AA144" s="208"/>
      <c r="AB144" s="208"/>
      <c r="AC144" s="208"/>
      <c r="AD144" s="208"/>
      <c r="AE144" s="208"/>
      <c r="AF144" s="208"/>
      <c r="AG144" s="208" t="s">
        <v>150</v>
      </c>
      <c r="AH144" s="208">
        <v>0</v>
      </c>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
      <c r="A145" s="215"/>
      <c r="B145" s="216"/>
      <c r="C145" s="246"/>
      <c r="D145" s="237"/>
      <c r="E145" s="237"/>
      <c r="F145" s="237"/>
      <c r="G145" s="237"/>
      <c r="H145" s="218"/>
      <c r="I145" s="218"/>
      <c r="J145" s="218"/>
      <c r="K145" s="218"/>
      <c r="L145" s="218"/>
      <c r="M145" s="218"/>
      <c r="N145" s="218"/>
      <c r="O145" s="218"/>
      <c r="P145" s="218"/>
      <c r="Q145" s="218"/>
      <c r="R145" s="218"/>
      <c r="S145" s="218"/>
      <c r="T145" s="218"/>
      <c r="U145" s="218"/>
      <c r="V145" s="218"/>
      <c r="W145" s="218"/>
      <c r="X145" s="208"/>
      <c r="Y145" s="208"/>
      <c r="Z145" s="208"/>
      <c r="AA145" s="208"/>
      <c r="AB145" s="208"/>
      <c r="AC145" s="208"/>
      <c r="AD145" s="208"/>
      <c r="AE145" s="208"/>
      <c r="AF145" s="208"/>
      <c r="AG145" s="208" t="s">
        <v>151</v>
      </c>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ht="22.5" outlineLevel="1" x14ac:dyDescent="0.2">
      <c r="A146" s="229">
        <v>40</v>
      </c>
      <c r="B146" s="230" t="s">
        <v>272</v>
      </c>
      <c r="C146" s="244" t="s">
        <v>273</v>
      </c>
      <c r="D146" s="231" t="s">
        <v>161</v>
      </c>
      <c r="E146" s="232">
        <v>1</v>
      </c>
      <c r="F146" s="233"/>
      <c r="G146" s="234">
        <f>ROUND(E146*F146,2)</f>
        <v>0</v>
      </c>
      <c r="H146" s="233"/>
      <c r="I146" s="234">
        <f>ROUND(E146*H146,2)</f>
        <v>0</v>
      </c>
      <c r="J146" s="233"/>
      <c r="K146" s="234">
        <f>ROUND(E146*J146,2)</f>
        <v>0</v>
      </c>
      <c r="L146" s="234">
        <v>21</v>
      </c>
      <c r="M146" s="234">
        <f>G146*(1+L146/100)</f>
        <v>0</v>
      </c>
      <c r="N146" s="234">
        <v>0</v>
      </c>
      <c r="O146" s="234">
        <f>ROUND(E146*N146,2)</f>
        <v>0</v>
      </c>
      <c r="P146" s="234">
        <v>0</v>
      </c>
      <c r="Q146" s="234">
        <f>ROUND(E146*P146,2)</f>
        <v>0</v>
      </c>
      <c r="R146" s="234"/>
      <c r="S146" s="234" t="s">
        <v>162</v>
      </c>
      <c r="T146" s="235" t="s">
        <v>163</v>
      </c>
      <c r="U146" s="218">
        <v>0</v>
      </c>
      <c r="V146" s="218">
        <f>ROUND(E146*U146,2)</f>
        <v>0</v>
      </c>
      <c r="W146" s="218"/>
      <c r="X146" s="208"/>
      <c r="Y146" s="208"/>
      <c r="Z146" s="208"/>
      <c r="AA146" s="208"/>
      <c r="AB146" s="208"/>
      <c r="AC146" s="208"/>
      <c r="AD146" s="208"/>
      <c r="AE146" s="208"/>
      <c r="AF146" s="208"/>
      <c r="AG146" s="208" t="s">
        <v>186</v>
      </c>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
      <c r="A147" s="215"/>
      <c r="B147" s="216"/>
      <c r="C147" s="245" t="s">
        <v>242</v>
      </c>
      <c r="D147" s="220"/>
      <c r="E147" s="221">
        <v>1</v>
      </c>
      <c r="F147" s="218"/>
      <c r="G147" s="218"/>
      <c r="H147" s="218"/>
      <c r="I147" s="218"/>
      <c r="J147" s="218"/>
      <c r="K147" s="218"/>
      <c r="L147" s="218"/>
      <c r="M147" s="218"/>
      <c r="N147" s="218"/>
      <c r="O147" s="218"/>
      <c r="P147" s="218"/>
      <c r="Q147" s="218"/>
      <c r="R147" s="218"/>
      <c r="S147" s="218"/>
      <c r="T147" s="218"/>
      <c r="U147" s="218"/>
      <c r="V147" s="218"/>
      <c r="W147" s="218"/>
      <c r="X147" s="208"/>
      <c r="Y147" s="208"/>
      <c r="Z147" s="208"/>
      <c r="AA147" s="208"/>
      <c r="AB147" s="208"/>
      <c r="AC147" s="208"/>
      <c r="AD147" s="208"/>
      <c r="AE147" s="208"/>
      <c r="AF147" s="208"/>
      <c r="AG147" s="208" t="s">
        <v>150</v>
      </c>
      <c r="AH147" s="208">
        <v>0</v>
      </c>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x14ac:dyDescent="0.2">
      <c r="A148" s="215"/>
      <c r="B148" s="216"/>
      <c r="C148" s="246"/>
      <c r="D148" s="237"/>
      <c r="E148" s="237"/>
      <c r="F148" s="237"/>
      <c r="G148" s="237"/>
      <c r="H148" s="218"/>
      <c r="I148" s="218"/>
      <c r="J148" s="218"/>
      <c r="K148" s="218"/>
      <c r="L148" s="218"/>
      <c r="M148" s="218"/>
      <c r="N148" s="218"/>
      <c r="O148" s="218"/>
      <c r="P148" s="218"/>
      <c r="Q148" s="218"/>
      <c r="R148" s="218"/>
      <c r="S148" s="218"/>
      <c r="T148" s="218"/>
      <c r="U148" s="218"/>
      <c r="V148" s="218"/>
      <c r="W148" s="218"/>
      <c r="X148" s="208"/>
      <c r="Y148" s="208"/>
      <c r="Z148" s="208"/>
      <c r="AA148" s="208"/>
      <c r="AB148" s="208"/>
      <c r="AC148" s="208"/>
      <c r="AD148" s="208"/>
      <c r="AE148" s="208"/>
      <c r="AF148" s="208"/>
      <c r="AG148" s="208" t="s">
        <v>151</v>
      </c>
      <c r="AH148" s="208"/>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ht="33.75" outlineLevel="1" x14ac:dyDescent="0.2">
      <c r="A149" s="229">
        <v>41</v>
      </c>
      <c r="B149" s="230" t="s">
        <v>274</v>
      </c>
      <c r="C149" s="244" t="s">
        <v>275</v>
      </c>
      <c r="D149" s="231" t="s">
        <v>178</v>
      </c>
      <c r="E149" s="232">
        <v>1</v>
      </c>
      <c r="F149" s="233"/>
      <c r="G149" s="234">
        <f>ROUND(E149*F149,2)</f>
        <v>0</v>
      </c>
      <c r="H149" s="233"/>
      <c r="I149" s="234">
        <f>ROUND(E149*H149,2)</f>
        <v>0</v>
      </c>
      <c r="J149" s="233"/>
      <c r="K149" s="234">
        <f>ROUND(E149*J149,2)</f>
        <v>0</v>
      </c>
      <c r="L149" s="234">
        <v>21</v>
      </c>
      <c r="M149" s="234">
        <f>G149*(1+L149/100)</f>
        <v>0</v>
      </c>
      <c r="N149" s="234">
        <v>0</v>
      </c>
      <c r="O149" s="234">
        <f>ROUND(E149*N149,2)</f>
        <v>0</v>
      </c>
      <c r="P149" s="234">
        <v>0</v>
      </c>
      <c r="Q149" s="234">
        <f>ROUND(E149*P149,2)</f>
        <v>0</v>
      </c>
      <c r="R149" s="234"/>
      <c r="S149" s="234" t="s">
        <v>162</v>
      </c>
      <c r="T149" s="235" t="s">
        <v>163</v>
      </c>
      <c r="U149" s="218">
        <v>0</v>
      </c>
      <c r="V149" s="218">
        <f>ROUND(E149*U149,2)</f>
        <v>0</v>
      </c>
      <c r="W149" s="218"/>
      <c r="X149" s="208"/>
      <c r="Y149" s="208"/>
      <c r="Z149" s="208"/>
      <c r="AA149" s="208"/>
      <c r="AB149" s="208"/>
      <c r="AC149" s="208"/>
      <c r="AD149" s="208"/>
      <c r="AE149" s="208"/>
      <c r="AF149" s="208"/>
      <c r="AG149" s="208" t="s">
        <v>186</v>
      </c>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outlineLevel="1" x14ac:dyDescent="0.2">
      <c r="A150" s="215"/>
      <c r="B150" s="216"/>
      <c r="C150" s="245" t="s">
        <v>276</v>
      </c>
      <c r="D150" s="220"/>
      <c r="E150" s="221">
        <v>1</v>
      </c>
      <c r="F150" s="218"/>
      <c r="G150" s="218"/>
      <c r="H150" s="218"/>
      <c r="I150" s="218"/>
      <c r="J150" s="218"/>
      <c r="K150" s="218"/>
      <c r="L150" s="218"/>
      <c r="M150" s="218"/>
      <c r="N150" s="218"/>
      <c r="O150" s="218"/>
      <c r="P150" s="218"/>
      <c r="Q150" s="218"/>
      <c r="R150" s="218"/>
      <c r="S150" s="218"/>
      <c r="T150" s="218"/>
      <c r="U150" s="218"/>
      <c r="V150" s="218"/>
      <c r="W150" s="218"/>
      <c r="X150" s="208"/>
      <c r="Y150" s="208"/>
      <c r="Z150" s="208"/>
      <c r="AA150" s="208"/>
      <c r="AB150" s="208"/>
      <c r="AC150" s="208"/>
      <c r="AD150" s="208"/>
      <c r="AE150" s="208"/>
      <c r="AF150" s="208"/>
      <c r="AG150" s="208" t="s">
        <v>150</v>
      </c>
      <c r="AH150" s="208">
        <v>0</v>
      </c>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outlineLevel="1" x14ac:dyDescent="0.2">
      <c r="A151" s="215"/>
      <c r="B151" s="216"/>
      <c r="C151" s="246"/>
      <c r="D151" s="237"/>
      <c r="E151" s="237"/>
      <c r="F151" s="237"/>
      <c r="G151" s="237"/>
      <c r="H151" s="218"/>
      <c r="I151" s="218"/>
      <c r="J151" s="218"/>
      <c r="K151" s="218"/>
      <c r="L151" s="218"/>
      <c r="M151" s="218"/>
      <c r="N151" s="218"/>
      <c r="O151" s="218"/>
      <c r="P151" s="218"/>
      <c r="Q151" s="218"/>
      <c r="R151" s="218"/>
      <c r="S151" s="218"/>
      <c r="T151" s="218"/>
      <c r="U151" s="218"/>
      <c r="V151" s="218"/>
      <c r="W151" s="218"/>
      <c r="X151" s="208"/>
      <c r="Y151" s="208"/>
      <c r="Z151" s="208"/>
      <c r="AA151" s="208"/>
      <c r="AB151" s="208"/>
      <c r="AC151" s="208"/>
      <c r="AD151" s="208"/>
      <c r="AE151" s="208"/>
      <c r="AF151" s="208"/>
      <c r="AG151" s="208" t="s">
        <v>151</v>
      </c>
      <c r="AH151" s="208"/>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ht="22.5" outlineLevel="1" x14ac:dyDescent="0.2">
      <c r="A152" s="229">
        <v>42</v>
      </c>
      <c r="B152" s="230" t="s">
        <v>277</v>
      </c>
      <c r="C152" s="244" t="s">
        <v>278</v>
      </c>
      <c r="D152" s="231" t="s">
        <v>178</v>
      </c>
      <c r="E152" s="232">
        <v>1</v>
      </c>
      <c r="F152" s="233"/>
      <c r="G152" s="234">
        <f>ROUND(E152*F152,2)</f>
        <v>0</v>
      </c>
      <c r="H152" s="233"/>
      <c r="I152" s="234">
        <f>ROUND(E152*H152,2)</f>
        <v>0</v>
      </c>
      <c r="J152" s="233"/>
      <c r="K152" s="234">
        <f>ROUND(E152*J152,2)</f>
        <v>0</v>
      </c>
      <c r="L152" s="234">
        <v>21</v>
      </c>
      <c r="M152" s="234">
        <f>G152*(1+L152/100)</f>
        <v>0</v>
      </c>
      <c r="N152" s="234">
        <v>0</v>
      </c>
      <c r="O152" s="234">
        <f>ROUND(E152*N152,2)</f>
        <v>0</v>
      </c>
      <c r="P152" s="234">
        <v>0</v>
      </c>
      <c r="Q152" s="234">
        <f>ROUND(E152*P152,2)</f>
        <v>0</v>
      </c>
      <c r="R152" s="234"/>
      <c r="S152" s="234" t="s">
        <v>162</v>
      </c>
      <c r="T152" s="235" t="s">
        <v>163</v>
      </c>
      <c r="U152" s="218">
        <v>0</v>
      </c>
      <c r="V152" s="218">
        <f>ROUND(E152*U152,2)</f>
        <v>0</v>
      </c>
      <c r="W152" s="218"/>
      <c r="X152" s="208"/>
      <c r="Y152" s="208"/>
      <c r="Z152" s="208"/>
      <c r="AA152" s="208"/>
      <c r="AB152" s="208"/>
      <c r="AC152" s="208"/>
      <c r="AD152" s="208"/>
      <c r="AE152" s="208"/>
      <c r="AF152" s="208"/>
      <c r="AG152" s="208" t="s">
        <v>186</v>
      </c>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
      <c r="A153" s="215"/>
      <c r="B153" s="216"/>
      <c r="C153" s="245" t="s">
        <v>242</v>
      </c>
      <c r="D153" s="220"/>
      <c r="E153" s="221">
        <v>1</v>
      </c>
      <c r="F153" s="218"/>
      <c r="G153" s="218"/>
      <c r="H153" s="218"/>
      <c r="I153" s="218"/>
      <c r="J153" s="218"/>
      <c r="K153" s="218"/>
      <c r="L153" s="218"/>
      <c r="M153" s="218"/>
      <c r="N153" s="218"/>
      <c r="O153" s="218"/>
      <c r="P153" s="218"/>
      <c r="Q153" s="218"/>
      <c r="R153" s="218"/>
      <c r="S153" s="218"/>
      <c r="T153" s="218"/>
      <c r="U153" s="218"/>
      <c r="V153" s="218"/>
      <c r="W153" s="218"/>
      <c r="X153" s="208"/>
      <c r="Y153" s="208"/>
      <c r="Z153" s="208"/>
      <c r="AA153" s="208"/>
      <c r="AB153" s="208"/>
      <c r="AC153" s="208"/>
      <c r="AD153" s="208"/>
      <c r="AE153" s="208"/>
      <c r="AF153" s="208"/>
      <c r="AG153" s="208" t="s">
        <v>150</v>
      </c>
      <c r="AH153" s="208">
        <v>0</v>
      </c>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x14ac:dyDescent="0.2">
      <c r="A154" s="215"/>
      <c r="B154" s="216"/>
      <c r="C154" s="246"/>
      <c r="D154" s="237"/>
      <c r="E154" s="237"/>
      <c r="F154" s="237"/>
      <c r="G154" s="237"/>
      <c r="H154" s="218"/>
      <c r="I154" s="218"/>
      <c r="J154" s="218"/>
      <c r="K154" s="218"/>
      <c r="L154" s="218"/>
      <c r="M154" s="218"/>
      <c r="N154" s="218"/>
      <c r="O154" s="218"/>
      <c r="P154" s="218"/>
      <c r="Q154" s="218"/>
      <c r="R154" s="218"/>
      <c r="S154" s="218"/>
      <c r="T154" s="218"/>
      <c r="U154" s="218"/>
      <c r="V154" s="218"/>
      <c r="W154" s="218"/>
      <c r="X154" s="208"/>
      <c r="Y154" s="208"/>
      <c r="Z154" s="208"/>
      <c r="AA154" s="208"/>
      <c r="AB154" s="208"/>
      <c r="AC154" s="208"/>
      <c r="AD154" s="208"/>
      <c r="AE154" s="208"/>
      <c r="AF154" s="208"/>
      <c r="AG154" s="208" t="s">
        <v>151</v>
      </c>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x14ac:dyDescent="0.2">
      <c r="A155" s="215">
        <v>43</v>
      </c>
      <c r="B155" s="216" t="s">
        <v>279</v>
      </c>
      <c r="C155" s="249" t="s">
        <v>280</v>
      </c>
      <c r="D155" s="217" t="s">
        <v>0</v>
      </c>
      <c r="E155" s="236"/>
      <c r="F155" s="219"/>
      <c r="G155" s="218">
        <f>ROUND(E155*F155,2)</f>
        <v>0</v>
      </c>
      <c r="H155" s="219"/>
      <c r="I155" s="218">
        <f>ROUND(E155*H155,2)</f>
        <v>0</v>
      </c>
      <c r="J155" s="219"/>
      <c r="K155" s="218">
        <f>ROUND(E155*J155,2)</f>
        <v>0</v>
      </c>
      <c r="L155" s="218">
        <v>21</v>
      </c>
      <c r="M155" s="218">
        <f>G155*(1+L155/100)</f>
        <v>0</v>
      </c>
      <c r="N155" s="218">
        <v>0</v>
      </c>
      <c r="O155" s="218">
        <f>ROUND(E155*N155,2)</f>
        <v>0</v>
      </c>
      <c r="P155" s="218">
        <v>0</v>
      </c>
      <c r="Q155" s="218">
        <f>ROUND(E155*P155,2)</f>
        <v>0</v>
      </c>
      <c r="R155" s="218" t="s">
        <v>179</v>
      </c>
      <c r="S155" s="218" t="s">
        <v>147</v>
      </c>
      <c r="T155" s="218" t="s">
        <v>147</v>
      </c>
      <c r="U155" s="218">
        <v>0</v>
      </c>
      <c r="V155" s="218">
        <f>ROUND(E155*U155,2)</f>
        <v>0</v>
      </c>
      <c r="W155" s="218"/>
      <c r="X155" s="208"/>
      <c r="Y155" s="208"/>
      <c r="Z155" s="208"/>
      <c r="AA155" s="208"/>
      <c r="AB155" s="208"/>
      <c r="AC155" s="208"/>
      <c r="AD155" s="208"/>
      <c r="AE155" s="208"/>
      <c r="AF155" s="208"/>
      <c r="AG155" s="208" t="s">
        <v>193</v>
      </c>
      <c r="AH155" s="208"/>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x14ac:dyDescent="0.2">
      <c r="A156" s="215"/>
      <c r="B156" s="216"/>
      <c r="C156" s="245" t="s">
        <v>194</v>
      </c>
      <c r="D156" s="220"/>
      <c r="E156" s="221"/>
      <c r="F156" s="218"/>
      <c r="G156" s="218"/>
      <c r="H156" s="218"/>
      <c r="I156" s="218"/>
      <c r="J156" s="218"/>
      <c r="K156" s="218"/>
      <c r="L156" s="218"/>
      <c r="M156" s="218"/>
      <c r="N156" s="218"/>
      <c r="O156" s="218"/>
      <c r="P156" s="218"/>
      <c r="Q156" s="218"/>
      <c r="R156" s="218"/>
      <c r="S156" s="218"/>
      <c r="T156" s="218"/>
      <c r="U156" s="218"/>
      <c r="V156" s="218"/>
      <c r="W156" s="218"/>
      <c r="X156" s="208"/>
      <c r="Y156" s="208"/>
      <c r="Z156" s="208"/>
      <c r="AA156" s="208"/>
      <c r="AB156" s="208"/>
      <c r="AC156" s="208"/>
      <c r="AD156" s="208"/>
      <c r="AE156" s="208"/>
      <c r="AF156" s="208"/>
      <c r="AG156" s="208" t="s">
        <v>150</v>
      </c>
      <c r="AH156" s="208">
        <v>0</v>
      </c>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
      <c r="A157" s="215"/>
      <c r="B157" s="216"/>
      <c r="C157" s="245" t="s">
        <v>281</v>
      </c>
      <c r="D157" s="220"/>
      <c r="E157" s="221"/>
      <c r="F157" s="218"/>
      <c r="G157" s="218"/>
      <c r="H157" s="218"/>
      <c r="I157" s="218"/>
      <c r="J157" s="218"/>
      <c r="K157" s="218"/>
      <c r="L157" s="218"/>
      <c r="M157" s="218"/>
      <c r="N157" s="218"/>
      <c r="O157" s="218"/>
      <c r="P157" s="218"/>
      <c r="Q157" s="218"/>
      <c r="R157" s="218"/>
      <c r="S157" s="218"/>
      <c r="T157" s="218"/>
      <c r="U157" s="218"/>
      <c r="V157" s="218"/>
      <c r="W157" s="218"/>
      <c r="X157" s="208"/>
      <c r="Y157" s="208"/>
      <c r="Z157" s="208"/>
      <c r="AA157" s="208"/>
      <c r="AB157" s="208"/>
      <c r="AC157" s="208"/>
      <c r="AD157" s="208"/>
      <c r="AE157" s="208"/>
      <c r="AF157" s="208"/>
      <c r="AG157" s="208" t="s">
        <v>150</v>
      </c>
      <c r="AH157" s="208">
        <v>0</v>
      </c>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x14ac:dyDescent="0.2">
      <c r="A158" s="215"/>
      <c r="B158" s="216"/>
      <c r="C158" s="245" t="s">
        <v>282</v>
      </c>
      <c r="D158" s="220"/>
      <c r="E158" s="221">
        <v>705.53300000000002</v>
      </c>
      <c r="F158" s="218"/>
      <c r="G158" s="218"/>
      <c r="H158" s="218"/>
      <c r="I158" s="218"/>
      <c r="J158" s="218"/>
      <c r="K158" s="218"/>
      <c r="L158" s="218"/>
      <c r="M158" s="218"/>
      <c r="N158" s="218"/>
      <c r="O158" s="218"/>
      <c r="P158" s="218"/>
      <c r="Q158" s="218"/>
      <c r="R158" s="218"/>
      <c r="S158" s="218"/>
      <c r="T158" s="218"/>
      <c r="U158" s="218"/>
      <c r="V158" s="218"/>
      <c r="W158" s="218"/>
      <c r="X158" s="208"/>
      <c r="Y158" s="208"/>
      <c r="Z158" s="208"/>
      <c r="AA158" s="208"/>
      <c r="AB158" s="208"/>
      <c r="AC158" s="208"/>
      <c r="AD158" s="208"/>
      <c r="AE158" s="208"/>
      <c r="AF158" s="208"/>
      <c r="AG158" s="208" t="s">
        <v>150</v>
      </c>
      <c r="AH158" s="208">
        <v>0</v>
      </c>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
      <c r="A159" s="215"/>
      <c r="B159" s="216"/>
      <c r="C159" s="246"/>
      <c r="D159" s="237"/>
      <c r="E159" s="237"/>
      <c r="F159" s="237"/>
      <c r="G159" s="237"/>
      <c r="H159" s="218"/>
      <c r="I159" s="218"/>
      <c r="J159" s="218"/>
      <c r="K159" s="218"/>
      <c r="L159" s="218"/>
      <c r="M159" s="218"/>
      <c r="N159" s="218"/>
      <c r="O159" s="218"/>
      <c r="P159" s="218"/>
      <c r="Q159" s="218"/>
      <c r="R159" s="218"/>
      <c r="S159" s="218"/>
      <c r="T159" s="218"/>
      <c r="U159" s="218"/>
      <c r="V159" s="218"/>
      <c r="W159" s="218"/>
      <c r="X159" s="208"/>
      <c r="Y159" s="208"/>
      <c r="Z159" s="208"/>
      <c r="AA159" s="208"/>
      <c r="AB159" s="208"/>
      <c r="AC159" s="208"/>
      <c r="AD159" s="208"/>
      <c r="AE159" s="208"/>
      <c r="AF159" s="208"/>
      <c r="AG159" s="208" t="s">
        <v>151</v>
      </c>
      <c r="AH159" s="208"/>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x14ac:dyDescent="0.2">
      <c r="A160" s="223" t="s">
        <v>141</v>
      </c>
      <c r="B160" s="224" t="s">
        <v>112</v>
      </c>
      <c r="C160" s="243" t="s">
        <v>113</v>
      </c>
      <c r="D160" s="225"/>
      <c r="E160" s="226"/>
      <c r="F160" s="227"/>
      <c r="G160" s="227">
        <f>SUMIF(AG161:AG246,"&lt;&gt;NOR",G161:G246)</f>
        <v>0</v>
      </c>
      <c r="H160" s="227"/>
      <c r="I160" s="227">
        <f>SUM(I161:I246)</f>
        <v>0</v>
      </c>
      <c r="J160" s="227"/>
      <c r="K160" s="227">
        <f>SUM(K161:K246)</f>
        <v>0</v>
      </c>
      <c r="L160" s="227"/>
      <c r="M160" s="227">
        <f>SUM(M161:M246)</f>
        <v>0</v>
      </c>
      <c r="N160" s="227"/>
      <c r="O160" s="227">
        <f>SUM(O161:O246)</f>
        <v>0.75</v>
      </c>
      <c r="P160" s="227"/>
      <c r="Q160" s="227">
        <f>SUM(Q161:Q246)</f>
        <v>0</v>
      </c>
      <c r="R160" s="227"/>
      <c r="S160" s="227"/>
      <c r="T160" s="228"/>
      <c r="U160" s="222"/>
      <c r="V160" s="222">
        <f>SUM(V161:V246)</f>
        <v>105.76</v>
      </c>
      <c r="W160" s="222"/>
      <c r="AG160" t="s">
        <v>142</v>
      </c>
    </row>
    <row r="161" spans="1:60" ht="22.5" outlineLevel="1" x14ac:dyDescent="0.2">
      <c r="A161" s="229">
        <v>44</v>
      </c>
      <c r="B161" s="230" t="s">
        <v>283</v>
      </c>
      <c r="C161" s="244" t="s">
        <v>284</v>
      </c>
      <c r="D161" s="231" t="s">
        <v>161</v>
      </c>
      <c r="E161" s="232">
        <v>28</v>
      </c>
      <c r="F161" s="233"/>
      <c r="G161" s="234">
        <f>ROUND(E161*F161,2)</f>
        <v>0</v>
      </c>
      <c r="H161" s="233"/>
      <c r="I161" s="234">
        <f>ROUND(E161*H161,2)</f>
        <v>0</v>
      </c>
      <c r="J161" s="233"/>
      <c r="K161" s="234">
        <f>ROUND(E161*J161,2)</f>
        <v>0</v>
      </c>
      <c r="L161" s="234">
        <v>21</v>
      </c>
      <c r="M161" s="234">
        <f>G161*(1+L161/100)</f>
        <v>0</v>
      </c>
      <c r="N161" s="234">
        <v>0</v>
      </c>
      <c r="O161" s="234">
        <f>ROUND(E161*N161,2)</f>
        <v>0</v>
      </c>
      <c r="P161" s="234">
        <v>0</v>
      </c>
      <c r="Q161" s="234">
        <f>ROUND(E161*P161,2)</f>
        <v>0</v>
      </c>
      <c r="R161" s="234" t="s">
        <v>179</v>
      </c>
      <c r="S161" s="234" t="s">
        <v>147</v>
      </c>
      <c r="T161" s="235" t="s">
        <v>147</v>
      </c>
      <c r="U161" s="218">
        <v>0.26800000000000002</v>
      </c>
      <c r="V161" s="218">
        <f>ROUND(E161*U161,2)</f>
        <v>7.5</v>
      </c>
      <c r="W161" s="218"/>
      <c r="X161" s="208"/>
      <c r="Y161" s="208"/>
      <c r="Z161" s="208"/>
      <c r="AA161" s="208"/>
      <c r="AB161" s="208"/>
      <c r="AC161" s="208"/>
      <c r="AD161" s="208"/>
      <c r="AE161" s="208"/>
      <c r="AF161" s="208"/>
      <c r="AG161" s="208" t="s">
        <v>148</v>
      </c>
      <c r="AH161" s="208"/>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outlineLevel="1" x14ac:dyDescent="0.2">
      <c r="A162" s="215"/>
      <c r="B162" s="216"/>
      <c r="C162" s="245" t="s">
        <v>285</v>
      </c>
      <c r="D162" s="220"/>
      <c r="E162" s="221">
        <v>28</v>
      </c>
      <c r="F162" s="218"/>
      <c r="G162" s="218"/>
      <c r="H162" s="218"/>
      <c r="I162" s="218"/>
      <c r="J162" s="218"/>
      <c r="K162" s="218"/>
      <c r="L162" s="218"/>
      <c r="M162" s="218"/>
      <c r="N162" s="218"/>
      <c r="O162" s="218"/>
      <c r="P162" s="218"/>
      <c r="Q162" s="218"/>
      <c r="R162" s="218"/>
      <c r="S162" s="218"/>
      <c r="T162" s="218"/>
      <c r="U162" s="218"/>
      <c r="V162" s="218"/>
      <c r="W162" s="218"/>
      <c r="X162" s="208"/>
      <c r="Y162" s="208"/>
      <c r="Z162" s="208"/>
      <c r="AA162" s="208"/>
      <c r="AB162" s="208"/>
      <c r="AC162" s="208"/>
      <c r="AD162" s="208"/>
      <c r="AE162" s="208"/>
      <c r="AF162" s="208"/>
      <c r="AG162" s="208" t="s">
        <v>150</v>
      </c>
      <c r="AH162" s="208">
        <v>0</v>
      </c>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
      <c r="A163" s="215"/>
      <c r="B163" s="216"/>
      <c r="C163" s="246"/>
      <c r="D163" s="237"/>
      <c r="E163" s="237"/>
      <c r="F163" s="237"/>
      <c r="G163" s="237"/>
      <c r="H163" s="218"/>
      <c r="I163" s="218"/>
      <c r="J163" s="218"/>
      <c r="K163" s="218"/>
      <c r="L163" s="218"/>
      <c r="M163" s="218"/>
      <c r="N163" s="218"/>
      <c r="O163" s="218"/>
      <c r="P163" s="218"/>
      <c r="Q163" s="218"/>
      <c r="R163" s="218"/>
      <c r="S163" s="218"/>
      <c r="T163" s="218"/>
      <c r="U163" s="218"/>
      <c r="V163" s="218"/>
      <c r="W163" s="218"/>
      <c r="X163" s="208"/>
      <c r="Y163" s="208"/>
      <c r="Z163" s="208"/>
      <c r="AA163" s="208"/>
      <c r="AB163" s="208"/>
      <c r="AC163" s="208"/>
      <c r="AD163" s="208"/>
      <c r="AE163" s="208"/>
      <c r="AF163" s="208"/>
      <c r="AG163" s="208" t="s">
        <v>151</v>
      </c>
      <c r="AH163" s="208"/>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ht="22.5" outlineLevel="1" x14ac:dyDescent="0.2">
      <c r="A164" s="229">
        <v>45</v>
      </c>
      <c r="B164" s="230" t="s">
        <v>286</v>
      </c>
      <c r="C164" s="244" t="s">
        <v>287</v>
      </c>
      <c r="D164" s="231" t="s">
        <v>161</v>
      </c>
      <c r="E164" s="232">
        <v>1</v>
      </c>
      <c r="F164" s="233"/>
      <c r="G164" s="234">
        <f>ROUND(E164*F164,2)</f>
        <v>0</v>
      </c>
      <c r="H164" s="233"/>
      <c r="I164" s="234">
        <f>ROUND(E164*H164,2)</f>
        <v>0</v>
      </c>
      <c r="J164" s="233"/>
      <c r="K164" s="234">
        <f>ROUND(E164*J164,2)</f>
        <v>0</v>
      </c>
      <c r="L164" s="234">
        <v>21</v>
      </c>
      <c r="M164" s="234">
        <f>G164*(1+L164/100)</f>
        <v>0</v>
      </c>
      <c r="N164" s="234">
        <v>0</v>
      </c>
      <c r="O164" s="234">
        <f>ROUND(E164*N164,2)</f>
        <v>0</v>
      </c>
      <c r="P164" s="234">
        <v>0</v>
      </c>
      <c r="Q164" s="234">
        <f>ROUND(E164*P164,2)</f>
        <v>0</v>
      </c>
      <c r="R164" s="234" t="s">
        <v>179</v>
      </c>
      <c r="S164" s="234" t="s">
        <v>147</v>
      </c>
      <c r="T164" s="235" t="s">
        <v>147</v>
      </c>
      <c r="U164" s="218">
        <v>0.33500000000000002</v>
      </c>
      <c r="V164" s="218">
        <f>ROUND(E164*U164,2)</f>
        <v>0.34</v>
      </c>
      <c r="W164" s="218"/>
      <c r="X164" s="208"/>
      <c r="Y164" s="208"/>
      <c r="Z164" s="208"/>
      <c r="AA164" s="208"/>
      <c r="AB164" s="208"/>
      <c r="AC164" s="208"/>
      <c r="AD164" s="208"/>
      <c r="AE164" s="208"/>
      <c r="AF164" s="208"/>
      <c r="AG164" s="208" t="s">
        <v>148</v>
      </c>
      <c r="AH164" s="208"/>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outlineLevel="1" x14ac:dyDescent="0.2">
      <c r="A165" s="215"/>
      <c r="B165" s="216"/>
      <c r="C165" s="245" t="s">
        <v>231</v>
      </c>
      <c r="D165" s="220"/>
      <c r="E165" s="221">
        <v>1</v>
      </c>
      <c r="F165" s="218"/>
      <c r="G165" s="218"/>
      <c r="H165" s="218"/>
      <c r="I165" s="218"/>
      <c r="J165" s="218"/>
      <c r="K165" s="218"/>
      <c r="L165" s="218"/>
      <c r="M165" s="218"/>
      <c r="N165" s="218"/>
      <c r="O165" s="218"/>
      <c r="P165" s="218"/>
      <c r="Q165" s="218"/>
      <c r="R165" s="218"/>
      <c r="S165" s="218"/>
      <c r="T165" s="218"/>
      <c r="U165" s="218"/>
      <c r="V165" s="218"/>
      <c r="W165" s="218"/>
      <c r="X165" s="208"/>
      <c r="Y165" s="208"/>
      <c r="Z165" s="208"/>
      <c r="AA165" s="208"/>
      <c r="AB165" s="208"/>
      <c r="AC165" s="208"/>
      <c r="AD165" s="208"/>
      <c r="AE165" s="208"/>
      <c r="AF165" s="208"/>
      <c r="AG165" s="208" t="s">
        <v>150</v>
      </c>
      <c r="AH165" s="208">
        <v>0</v>
      </c>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
      <c r="A166" s="215"/>
      <c r="B166" s="216"/>
      <c r="C166" s="246"/>
      <c r="D166" s="237"/>
      <c r="E166" s="237"/>
      <c r="F166" s="237"/>
      <c r="G166" s="237"/>
      <c r="H166" s="218"/>
      <c r="I166" s="218"/>
      <c r="J166" s="218"/>
      <c r="K166" s="218"/>
      <c r="L166" s="218"/>
      <c r="M166" s="218"/>
      <c r="N166" s="218"/>
      <c r="O166" s="218"/>
      <c r="P166" s="218"/>
      <c r="Q166" s="218"/>
      <c r="R166" s="218"/>
      <c r="S166" s="218"/>
      <c r="T166" s="218"/>
      <c r="U166" s="218"/>
      <c r="V166" s="218"/>
      <c r="W166" s="218"/>
      <c r="X166" s="208"/>
      <c r="Y166" s="208"/>
      <c r="Z166" s="208"/>
      <c r="AA166" s="208"/>
      <c r="AB166" s="208"/>
      <c r="AC166" s="208"/>
      <c r="AD166" s="208"/>
      <c r="AE166" s="208"/>
      <c r="AF166" s="208"/>
      <c r="AG166" s="208" t="s">
        <v>151</v>
      </c>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ht="22.5" outlineLevel="1" x14ac:dyDescent="0.2">
      <c r="A167" s="229">
        <v>46</v>
      </c>
      <c r="B167" s="230" t="s">
        <v>288</v>
      </c>
      <c r="C167" s="244" t="s">
        <v>289</v>
      </c>
      <c r="D167" s="231" t="s">
        <v>161</v>
      </c>
      <c r="E167" s="232">
        <v>22</v>
      </c>
      <c r="F167" s="233"/>
      <c r="G167" s="234">
        <f>ROUND(E167*F167,2)</f>
        <v>0</v>
      </c>
      <c r="H167" s="233"/>
      <c r="I167" s="234">
        <f>ROUND(E167*H167,2)</f>
        <v>0</v>
      </c>
      <c r="J167" s="233"/>
      <c r="K167" s="234">
        <f>ROUND(E167*J167,2)</f>
        <v>0</v>
      </c>
      <c r="L167" s="234">
        <v>21</v>
      </c>
      <c r="M167" s="234">
        <f>G167*(1+L167/100)</f>
        <v>0</v>
      </c>
      <c r="N167" s="234">
        <v>0</v>
      </c>
      <c r="O167" s="234">
        <f>ROUND(E167*N167,2)</f>
        <v>0</v>
      </c>
      <c r="P167" s="234">
        <v>0</v>
      </c>
      <c r="Q167" s="234">
        <f>ROUND(E167*P167,2)</f>
        <v>0</v>
      </c>
      <c r="R167" s="234" t="s">
        <v>179</v>
      </c>
      <c r="S167" s="234" t="s">
        <v>147</v>
      </c>
      <c r="T167" s="235" t="s">
        <v>147</v>
      </c>
      <c r="U167" s="218">
        <v>0.61699999999999999</v>
      </c>
      <c r="V167" s="218">
        <f>ROUND(E167*U167,2)</f>
        <v>13.57</v>
      </c>
      <c r="W167" s="218"/>
      <c r="X167" s="208"/>
      <c r="Y167" s="208"/>
      <c r="Z167" s="208"/>
      <c r="AA167" s="208"/>
      <c r="AB167" s="208"/>
      <c r="AC167" s="208"/>
      <c r="AD167" s="208"/>
      <c r="AE167" s="208"/>
      <c r="AF167" s="208"/>
      <c r="AG167" s="208" t="s">
        <v>148</v>
      </c>
      <c r="AH167" s="208"/>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outlineLevel="1" x14ac:dyDescent="0.2">
      <c r="A168" s="215"/>
      <c r="B168" s="216"/>
      <c r="C168" s="245" t="s">
        <v>207</v>
      </c>
      <c r="D168" s="220"/>
      <c r="E168" s="221">
        <v>22</v>
      </c>
      <c r="F168" s="218"/>
      <c r="G168" s="218"/>
      <c r="H168" s="218"/>
      <c r="I168" s="218"/>
      <c r="J168" s="218"/>
      <c r="K168" s="218"/>
      <c r="L168" s="218"/>
      <c r="M168" s="218"/>
      <c r="N168" s="218"/>
      <c r="O168" s="218"/>
      <c r="P168" s="218"/>
      <c r="Q168" s="218"/>
      <c r="R168" s="218"/>
      <c r="S168" s="218"/>
      <c r="T168" s="218"/>
      <c r="U168" s="218"/>
      <c r="V168" s="218"/>
      <c r="W168" s="218"/>
      <c r="X168" s="208"/>
      <c r="Y168" s="208"/>
      <c r="Z168" s="208"/>
      <c r="AA168" s="208"/>
      <c r="AB168" s="208"/>
      <c r="AC168" s="208"/>
      <c r="AD168" s="208"/>
      <c r="AE168" s="208"/>
      <c r="AF168" s="208"/>
      <c r="AG168" s="208" t="s">
        <v>150</v>
      </c>
      <c r="AH168" s="208">
        <v>0</v>
      </c>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outlineLevel="1" x14ac:dyDescent="0.2">
      <c r="A169" s="215"/>
      <c r="B169" s="216"/>
      <c r="C169" s="246"/>
      <c r="D169" s="237"/>
      <c r="E169" s="237"/>
      <c r="F169" s="237"/>
      <c r="G169" s="237"/>
      <c r="H169" s="218"/>
      <c r="I169" s="218"/>
      <c r="J169" s="218"/>
      <c r="K169" s="218"/>
      <c r="L169" s="218"/>
      <c r="M169" s="218"/>
      <c r="N169" s="218"/>
      <c r="O169" s="218"/>
      <c r="P169" s="218"/>
      <c r="Q169" s="218"/>
      <c r="R169" s="218"/>
      <c r="S169" s="218"/>
      <c r="T169" s="218"/>
      <c r="U169" s="218"/>
      <c r="V169" s="218"/>
      <c r="W169" s="218"/>
      <c r="X169" s="208"/>
      <c r="Y169" s="208"/>
      <c r="Z169" s="208"/>
      <c r="AA169" s="208"/>
      <c r="AB169" s="208"/>
      <c r="AC169" s="208"/>
      <c r="AD169" s="208"/>
      <c r="AE169" s="208"/>
      <c r="AF169" s="208"/>
      <c r="AG169" s="208" t="s">
        <v>151</v>
      </c>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ht="22.5" outlineLevel="1" x14ac:dyDescent="0.2">
      <c r="A170" s="229">
        <v>47</v>
      </c>
      <c r="B170" s="230" t="s">
        <v>290</v>
      </c>
      <c r="C170" s="244" t="s">
        <v>291</v>
      </c>
      <c r="D170" s="231" t="s">
        <v>161</v>
      </c>
      <c r="E170" s="232">
        <v>23</v>
      </c>
      <c r="F170" s="233"/>
      <c r="G170" s="234">
        <f>ROUND(E170*F170,2)</f>
        <v>0</v>
      </c>
      <c r="H170" s="233"/>
      <c r="I170" s="234">
        <f>ROUND(E170*H170,2)</f>
        <v>0</v>
      </c>
      <c r="J170" s="233"/>
      <c r="K170" s="234">
        <f>ROUND(E170*J170,2)</f>
        <v>0</v>
      </c>
      <c r="L170" s="234">
        <v>21</v>
      </c>
      <c r="M170" s="234">
        <f>G170*(1+L170/100)</f>
        <v>0</v>
      </c>
      <c r="N170" s="234">
        <v>0</v>
      </c>
      <c r="O170" s="234">
        <f>ROUND(E170*N170,2)</f>
        <v>0</v>
      </c>
      <c r="P170" s="234">
        <v>0</v>
      </c>
      <c r="Q170" s="234">
        <f>ROUND(E170*P170,2)</f>
        <v>0</v>
      </c>
      <c r="R170" s="234" t="s">
        <v>179</v>
      </c>
      <c r="S170" s="234" t="s">
        <v>147</v>
      </c>
      <c r="T170" s="235" t="s">
        <v>147</v>
      </c>
      <c r="U170" s="218">
        <v>0.86799999999999999</v>
      </c>
      <c r="V170" s="218">
        <f>ROUND(E170*U170,2)</f>
        <v>19.96</v>
      </c>
      <c r="W170" s="218"/>
      <c r="X170" s="208"/>
      <c r="Y170" s="208"/>
      <c r="Z170" s="208"/>
      <c r="AA170" s="208"/>
      <c r="AB170" s="208"/>
      <c r="AC170" s="208"/>
      <c r="AD170" s="208"/>
      <c r="AE170" s="208"/>
      <c r="AF170" s="208"/>
      <c r="AG170" s="208" t="s">
        <v>148</v>
      </c>
      <c r="AH170" s="208"/>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
      <c r="A171" s="215"/>
      <c r="B171" s="216"/>
      <c r="C171" s="245" t="s">
        <v>292</v>
      </c>
      <c r="D171" s="220"/>
      <c r="E171" s="221">
        <v>23</v>
      </c>
      <c r="F171" s="218"/>
      <c r="G171" s="218"/>
      <c r="H171" s="218"/>
      <c r="I171" s="218"/>
      <c r="J171" s="218"/>
      <c r="K171" s="218"/>
      <c r="L171" s="218"/>
      <c r="M171" s="218"/>
      <c r="N171" s="218"/>
      <c r="O171" s="218"/>
      <c r="P171" s="218"/>
      <c r="Q171" s="218"/>
      <c r="R171" s="218"/>
      <c r="S171" s="218"/>
      <c r="T171" s="218"/>
      <c r="U171" s="218"/>
      <c r="V171" s="218"/>
      <c r="W171" s="218"/>
      <c r="X171" s="208"/>
      <c r="Y171" s="208"/>
      <c r="Z171" s="208"/>
      <c r="AA171" s="208"/>
      <c r="AB171" s="208"/>
      <c r="AC171" s="208"/>
      <c r="AD171" s="208"/>
      <c r="AE171" s="208"/>
      <c r="AF171" s="208"/>
      <c r="AG171" s="208" t="s">
        <v>150</v>
      </c>
      <c r="AH171" s="208">
        <v>0</v>
      </c>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outlineLevel="1" x14ac:dyDescent="0.2">
      <c r="A172" s="215"/>
      <c r="B172" s="216"/>
      <c r="C172" s="246"/>
      <c r="D172" s="237"/>
      <c r="E172" s="237"/>
      <c r="F172" s="237"/>
      <c r="G172" s="237"/>
      <c r="H172" s="218"/>
      <c r="I172" s="218"/>
      <c r="J172" s="218"/>
      <c r="K172" s="218"/>
      <c r="L172" s="218"/>
      <c r="M172" s="218"/>
      <c r="N172" s="218"/>
      <c r="O172" s="218"/>
      <c r="P172" s="218"/>
      <c r="Q172" s="218"/>
      <c r="R172" s="218"/>
      <c r="S172" s="218"/>
      <c r="T172" s="218"/>
      <c r="U172" s="218"/>
      <c r="V172" s="218"/>
      <c r="W172" s="218"/>
      <c r="X172" s="208"/>
      <c r="Y172" s="208"/>
      <c r="Z172" s="208"/>
      <c r="AA172" s="208"/>
      <c r="AB172" s="208"/>
      <c r="AC172" s="208"/>
      <c r="AD172" s="208"/>
      <c r="AE172" s="208"/>
      <c r="AF172" s="208"/>
      <c r="AG172" s="208" t="s">
        <v>151</v>
      </c>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ht="22.5" outlineLevel="1" x14ac:dyDescent="0.2">
      <c r="A173" s="229">
        <v>48</v>
      </c>
      <c r="B173" s="230" t="s">
        <v>293</v>
      </c>
      <c r="C173" s="244" t="s">
        <v>294</v>
      </c>
      <c r="D173" s="231" t="s">
        <v>161</v>
      </c>
      <c r="E173" s="232">
        <v>1</v>
      </c>
      <c r="F173" s="233"/>
      <c r="G173" s="234">
        <f>ROUND(E173*F173,2)</f>
        <v>0</v>
      </c>
      <c r="H173" s="233"/>
      <c r="I173" s="234">
        <f>ROUND(E173*H173,2)</f>
        <v>0</v>
      </c>
      <c r="J173" s="233"/>
      <c r="K173" s="234">
        <f>ROUND(E173*J173,2)</f>
        <v>0</v>
      </c>
      <c r="L173" s="234">
        <v>21</v>
      </c>
      <c r="M173" s="234">
        <f>G173*(1+L173/100)</f>
        <v>0</v>
      </c>
      <c r="N173" s="234">
        <v>2.0000000000000002E-5</v>
      </c>
      <c r="O173" s="234">
        <f>ROUND(E173*N173,2)</f>
        <v>0</v>
      </c>
      <c r="P173" s="234">
        <v>0</v>
      </c>
      <c r="Q173" s="234">
        <f>ROUND(E173*P173,2)</f>
        <v>0</v>
      </c>
      <c r="R173" s="234" t="s">
        <v>179</v>
      </c>
      <c r="S173" s="234" t="s">
        <v>147</v>
      </c>
      <c r="T173" s="235" t="s">
        <v>147</v>
      </c>
      <c r="U173" s="218">
        <v>0.86799999999999999</v>
      </c>
      <c r="V173" s="218">
        <f>ROUND(E173*U173,2)</f>
        <v>0.87</v>
      </c>
      <c r="W173" s="218"/>
      <c r="X173" s="208"/>
      <c r="Y173" s="208"/>
      <c r="Z173" s="208"/>
      <c r="AA173" s="208"/>
      <c r="AB173" s="208"/>
      <c r="AC173" s="208"/>
      <c r="AD173" s="208"/>
      <c r="AE173" s="208"/>
      <c r="AF173" s="208"/>
      <c r="AG173" s="208" t="s">
        <v>148</v>
      </c>
      <c r="AH173" s="208"/>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
      <c r="A174" s="215"/>
      <c r="B174" s="216"/>
      <c r="C174" s="245" t="s">
        <v>231</v>
      </c>
      <c r="D174" s="220"/>
      <c r="E174" s="221">
        <v>1</v>
      </c>
      <c r="F174" s="218"/>
      <c r="G174" s="218"/>
      <c r="H174" s="218"/>
      <c r="I174" s="218"/>
      <c r="J174" s="218"/>
      <c r="K174" s="218"/>
      <c r="L174" s="218"/>
      <c r="M174" s="218"/>
      <c r="N174" s="218"/>
      <c r="O174" s="218"/>
      <c r="P174" s="218"/>
      <c r="Q174" s="218"/>
      <c r="R174" s="218"/>
      <c r="S174" s="218"/>
      <c r="T174" s="218"/>
      <c r="U174" s="218"/>
      <c r="V174" s="218"/>
      <c r="W174" s="218"/>
      <c r="X174" s="208"/>
      <c r="Y174" s="208"/>
      <c r="Z174" s="208"/>
      <c r="AA174" s="208"/>
      <c r="AB174" s="208"/>
      <c r="AC174" s="208"/>
      <c r="AD174" s="208"/>
      <c r="AE174" s="208"/>
      <c r="AF174" s="208"/>
      <c r="AG174" s="208" t="s">
        <v>150</v>
      </c>
      <c r="AH174" s="208">
        <v>0</v>
      </c>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
      <c r="A175" s="215"/>
      <c r="B175" s="216"/>
      <c r="C175" s="246"/>
      <c r="D175" s="237"/>
      <c r="E175" s="237"/>
      <c r="F175" s="237"/>
      <c r="G175" s="237"/>
      <c r="H175" s="218"/>
      <c r="I175" s="218"/>
      <c r="J175" s="218"/>
      <c r="K175" s="218"/>
      <c r="L175" s="218"/>
      <c r="M175" s="218"/>
      <c r="N175" s="218"/>
      <c r="O175" s="218"/>
      <c r="P175" s="218"/>
      <c r="Q175" s="218"/>
      <c r="R175" s="218"/>
      <c r="S175" s="218"/>
      <c r="T175" s="218"/>
      <c r="U175" s="218"/>
      <c r="V175" s="218"/>
      <c r="W175" s="218"/>
      <c r="X175" s="208"/>
      <c r="Y175" s="208"/>
      <c r="Z175" s="208"/>
      <c r="AA175" s="208"/>
      <c r="AB175" s="208"/>
      <c r="AC175" s="208"/>
      <c r="AD175" s="208"/>
      <c r="AE175" s="208"/>
      <c r="AF175" s="208"/>
      <c r="AG175" s="208" t="s">
        <v>151</v>
      </c>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ht="22.5" outlineLevel="1" x14ac:dyDescent="0.2">
      <c r="A176" s="229">
        <v>49</v>
      </c>
      <c r="B176" s="230" t="s">
        <v>295</v>
      </c>
      <c r="C176" s="244" t="s">
        <v>296</v>
      </c>
      <c r="D176" s="231" t="s">
        <v>161</v>
      </c>
      <c r="E176" s="232">
        <v>24</v>
      </c>
      <c r="F176" s="233"/>
      <c r="G176" s="234">
        <f>ROUND(E176*F176,2)</f>
        <v>0</v>
      </c>
      <c r="H176" s="233"/>
      <c r="I176" s="234">
        <f>ROUND(E176*H176,2)</f>
        <v>0</v>
      </c>
      <c r="J176" s="233"/>
      <c r="K176" s="234">
        <f>ROUND(E176*J176,2)</f>
        <v>0</v>
      </c>
      <c r="L176" s="234">
        <v>21</v>
      </c>
      <c r="M176" s="234">
        <f>G176*(1+L176/100)</f>
        <v>0</v>
      </c>
      <c r="N176" s="234">
        <v>0</v>
      </c>
      <c r="O176" s="234">
        <f>ROUND(E176*N176,2)</f>
        <v>0</v>
      </c>
      <c r="P176" s="234">
        <v>0</v>
      </c>
      <c r="Q176" s="234">
        <f>ROUND(E176*P176,2)</f>
        <v>0</v>
      </c>
      <c r="R176" s="234" t="s">
        <v>179</v>
      </c>
      <c r="S176" s="234" t="s">
        <v>147</v>
      </c>
      <c r="T176" s="235" t="s">
        <v>147</v>
      </c>
      <c r="U176" s="218">
        <v>6.2E-2</v>
      </c>
      <c r="V176" s="218">
        <f>ROUND(E176*U176,2)</f>
        <v>1.49</v>
      </c>
      <c r="W176" s="218"/>
      <c r="X176" s="208"/>
      <c r="Y176" s="208"/>
      <c r="Z176" s="208"/>
      <c r="AA176" s="208"/>
      <c r="AB176" s="208"/>
      <c r="AC176" s="208"/>
      <c r="AD176" s="208"/>
      <c r="AE176" s="208"/>
      <c r="AF176" s="208"/>
      <c r="AG176" s="208" t="s">
        <v>148</v>
      </c>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
      <c r="A177" s="215"/>
      <c r="B177" s="216"/>
      <c r="C177" s="245" t="s">
        <v>239</v>
      </c>
      <c r="D177" s="220"/>
      <c r="E177" s="221">
        <v>24</v>
      </c>
      <c r="F177" s="218"/>
      <c r="G177" s="218"/>
      <c r="H177" s="218"/>
      <c r="I177" s="218"/>
      <c r="J177" s="218"/>
      <c r="K177" s="218"/>
      <c r="L177" s="218"/>
      <c r="M177" s="218"/>
      <c r="N177" s="218"/>
      <c r="O177" s="218"/>
      <c r="P177" s="218"/>
      <c r="Q177" s="218"/>
      <c r="R177" s="218"/>
      <c r="S177" s="218"/>
      <c r="T177" s="218"/>
      <c r="U177" s="218"/>
      <c r="V177" s="218"/>
      <c r="W177" s="218"/>
      <c r="X177" s="208"/>
      <c r="Y177" s="208"/>
      <c r="Z177" s="208"/>
      <c r="AA177" s="208"/>
      <c r="AB177" s="208"/>
      <c r="AC177" s="208"/>
      <c r="AD177" s="208"/>
      <c r="AE177" s="208"/>
      <c r="AF177" s="208"/>
      <c r="AG177" s="208" t="s">
        <v>150</v>
      </c>
      <c r="AH177" s="208">
        <v>0</v>
      </c>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
      <c r="A178" s="215"/>
      <c r="B178" s="216"/>
      <c r="C178" s="246"/>
      <c r="D178" s="237"/>
      <c r="E178" s="237"/>
      <c r="F178" s="237"/>
      <c r="G178" s="237"/>
      <c r="H178" s="218"/>
      <c r="I178" s="218"/>
      <c r="J178" s="218"/>
      <c r="K178" s="218"/>
      <c r="L178" s="218"/>
      <c r="M178" s="218"/>
      <c r="N178" s="218"/>
      <c r="O178" s="218"/>
      <c r="P178" s="218"/>
      <c r="Q178" s="218"/>
      <c r="R178" s="218"/>
      <c r="S178" s="218"/>
      <c r="T178" s="218"/>
      <c r="U178" s="218"/>
      <c r="V178" s="218"/>
      <c r="W178" s="218"/>
      <c r="X178" s="208"/>
      <c r="Y178" s="208"/>
      <c r="Z178" s="208"/>
      <c r="AA178" s="208"/>
      <c r="AB178" s="208"/>
      <c r="AC178" s="208"/>
      <c r="AD178" s="208"/>
      <c r="AE178" s="208"/>
      <c r="AF178" s="208"/>
      <c r="AG178" s="208" t="s">
        <v>151</v>
      </c>
      <c r="AH178" s="208"/>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ht="33.75" outlineLevel="1" x14ac:dyDescent="0.2">
      <c r="A179" s="229">
        <v>50</v>
      </c>
      <c r="B179" s="230" t="s">
        <v>297</v>
      </c>
      <c r="C179" s="244" t="s">
        <v>298</v>
      </c>
      <c r="D179" s="231" t="s">
        <v>178</v>
      </c>
      <c r="E179" s="232">
        <v>1</v>
      </c>
      <c r="F179" s="233"/>
      <c r="G179" s="234">
        <f>ROUND(E179*F179,2)</f>
        <v>0</v>
      </c>
      <c r="H179" s="233"/>
      <c r="I179" s="234">
        <f>ROUND(E179*H179,2)</f>
        <v>0</v>
      </c>
      <c r="J179" s="233"/>
      <c r="K179" s="234">
        <f>ROUND(E179*J179,2)</f>
        <v>0</v>
      </c>
      <c r="L179" s="234">
        <v>21</v>
      </c>
      <c r="M179" s="234">
        <f>G179*(1+L179/100)</f>
        <v>0</v>
      </c>
      <c r="N179" s="234">
        <v>0</v>
      </c>
      <c r="O179" s="234">
        <f>ROUND(E179*N179,2)</f>
        <v>0</v>
      </c>
      <c r="P179" s="234">
        <v>0</v>
      </c>
      <c r="Q179" s="234">
        <f>ROUND(E179*P179,2)</f>
        <v>0</v>
      </c>
      <c r="R179" s="234" t="s">
        <v>179</v>
      </c>
      <c r="S179" s="234" t="s">
        <v>147</v>
      </c>
      <c r="T179" s="235" t="s">
        <v>163</v>
      </c>
      <c r="U179" s="218">
        <v>3.1E-2</v>
      </c>
      <c r="V179" s="218">
        <f>ROUND(E179*U179,2)</f>
        <v>0.03</v>
      </c>
      <c r="W179" s="218"/>
      <c r="X179" s="208"/>
      <c r="Y179" s="208"/>
      <c r="Z179" s="208"/>
      <c r="AA179" s="208"/>
      <c r="AB179" s="208"/>
      <c r="AC179" s="208"/>
      <c r="AD179" s="208"/>
      <c r="AE179" s="208"/>
      <c r="AF179" s="208"/>
      <c r="AG179" s="208" t="s">
        <v>148</v>
      </c>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x14ac:dyDescent="0.2">
      <c r="A180" s="215"/>
      <c r="B180" s="216"/>
      <c r="C180" s="245" t="s">
        <v>183</v>
      </c>
      <c r="D180" s="220"/>
      <c r="E180" s="221">
        <v>1</v>
      </c>
      <c r="F180" s="218"/>
      <c r="G180" s="218"/>
      <c r="H180" s="218"/>
      <c r="I180" s="218"/>
      <c r="J180" s="218"/>
      <c r="K180" s="218"/>
      <c r="L180" s="218"/>
      <c r="M180" s="218"/>
      <c r="N180" s="218"/>
      <c r="O180" s="218"/>
      <c r="P180" s="218"/>
      <c r="Q180" s="218"/>
      <c r="R180" s="218"/>
      <c r="S180" s="218"/>
      <c r="T180" s="218"/>
      <c r="U180" s="218"/>
      <c r="V180" s="218"/>
      <c r="W180" s="218"/>
      <c r="X180" s="208"/>
      <c r="Y180" s="208"/>
      <c r="Z180" s="208"/>
      <c r="AA180" s="208"/>
      <c r="AB180" s="208"/>
      <c r="AC180" s="208"/>
      <c r="AD180" s="208"/>
      <c r="AE180" s="208"/>
      <c r="AF180" s="208"/>
      <c r="AG180" s="208" t="s">
        <v>150</v>
      </c>
      <c r="AH180" s="208">
        <v>0</v>
      </c>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
      <c r="A181" s="215"/>
      <c r="B181" s="216"/>
      <c r="C181" s="246"/>
      <c r="D181" s="237"/>
      <c r="E181" s="237"/>
      <c r="F181" s="237"/>
      <c r="G181" s="237"/>
      <c r="H181" s="218"/>
      <c r="I181" s="218"/>
      <c r="J181" s="218"/>
      <c r="K181" s="218"/>
      <c r="L181" s="218"/>
      <c r="M181" s="218"/>
      <c r="N181" s="218"/>
      <c r="O181" s="218"/>
      <c r="P181" s="218"/>
      <c r="Q181" s="218"/>
      <c r="R181" s="218"/>
      <c r="S181" s="218"/>
      <c r="T181" s="218"/>
      <c r="U181" s="218"/>
      <c r="V181" s="218"/>
      <c r="W181" s="218"/>
      <c r="X181" s="208"/>
      <c r="Y181" s="208"/>
      <c r="Z181" s="208"/>
      <c r="AA181" s="208"/>
      <c r="AB181" s="208"/>
      <c r="AC181" s="208"/>
      <c r="AD181" s="208"/>
      <c r="AE181" s="208"/>
      <c r="AF181" s="208"/>
      <c r="AG181" s="208" t="s">
        <v>151</v>
      </c>
      <c r="AH181" s="208"/>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
      <c r="A182" s="229">
        <v>51</v>
      </c>
      <c r="B182" s="230" t="s">
        <v>299</v>
      </c>
      <c r="C182" s="244" t="s">
        <v>182</v>
      </c>
      <c r="D182" s="231" t="s">
        <v>167</v>
      </c>
      <c r="E182" s="232">
        <v>62</v>
      </c>
      <c r="F182" s="233"/>
      <c r="G182" s="234">
        <f>ROUND(E182*F182,2)</f>
        <v>0</v>
      </c>
      <c r="H182" s="233"/>
      <c r="I182" s="234">
        <f>ROUND(E182*H182,2)</f>
        <v>0</v>
      </c>
      <c r="J182" s="233"/>
      <c r="K182" s="234">
        <f>ROUND(E182*J182,2)</f>
        <v>0</v>
      </c>
      <c r="L182" s="234">
        <v>21</v>
      </c>
      <c r="M182" s="234">
        <f>G182*(1+L182/100)</f>
        <v>0</v>
      </c>
      <c r="N182" s="234">
        <v>0</v>
      </c>
      <c r="O182" s="234">
        <f>ROUND(E182*N182,2)</f>
        <v>0</v>
      </c>
      <c r="P182" s="234">
        <v>0</v>
      </c>
      <c r="Q182" s="234">
        <f>ROUND(E182*P182,2)</f>
        <v>0</v>
      </c>
      <c r="R182" s="234"/>
      <c r="S182" s="234" t="s">
        <v>162</v>
      </c>
      <c r="T182" s="235" t="s">
        <v>147</v>
      </c>
      <c r="U182" s="218">
        <v>1</v>
      </c>
      <c r="V182" s="218">
        <f>ROUND(E182*U182,2)</f>
        <v>62</v>
      </c>
      <c r="W182" s="218"/>
      <c r="X182" s="208"/>
      <c r="Y182" s="208"/>
      <c r="Z182" s="208"/>
      <c r="AA182" s="208"/>
      <c r="AB182" s="208"/>
      <c r="AC182" s="208"/>
      <c r="AD182" s="208"/>
      <c r="AE182" s="208"/>
      <c r="AF182" s="208"/>
      <c r="AG182" s="208" t="s">
        <v>169</v>
      </c>
      <c r="AH182" s="208"/>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
      <c r="A183" s="215"/>
      <c r="B183" s="216"/>
      <c r="C183" s="245" t="s">
        <v>300</v>
      </c>
      <c r="D183" s="220"/>
      <c r="E183" s="221">
        <v>62</v>
      </c>
      <c r="F183" s="218"/>
      <c r="G183" s="218"/>
      <c r="H183" s="218"/>
      <c r="I183" s="218"/>
      <c r="J183" s="218"/>
      <c r="K183" s="218"/>
      <c r="L183" s="218"/>
      <c r="M183" s="218"/>
      <c r="N183" s="218"/>
      <c r="O183" s="218"/>
      <c r="P183" s="218"/>
      <c r="Q183" s="218"/>
      <c r="R183" s="218"/>
      <c r="S183" s="218"/>
      <c r="T183" s="218"/>
      <c r="U183" s="218"/>
      <c r="V183" s="218"/>
      <c r="W183" s="218"/>
      <c r="X183" s="208"/>
      <c r="Y183" s="208"/>
      <c r="Z183" s="208"/>
      <c r="AA183" s="208"/>
      <c r="AB183" s="208"/>
      <c r="AC183" s="208"/>
      <c r="AD183" s="208"/>
      <c r="AE183" s="208"/>
      <c r="AF183" s="208"/>
      <c r="AG183" s="208" t="s">
        <v>150</v>
      </c>
      <c r="AH183" s="208">
        <v>0</v>
      </c>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
      <c r="A184" s="215"/>
      <c r="B184" s="216"/>
      <c r="C184" s="246"/>
      <c r="D184" s="237"/>
      <c r="E184" s="237"/>
      <c r="F184" s="237"/>
      <c r="G184" s="237"/>
      <c r="H184" s="218"/>
      <c r="I184" s="218"/>
      <c r="J184" s="218"/>
      <c r="K184" s="218"/>
      <c r="L184" s="218"/>
      <c r="M184" s="218"/>
      <c r="N184" s="218"/>
      <c r="O184" s="218"/>
      <c r="P184" s="218"/>
      <c r="Q184" s="218"/>
      <c r="R184" s="218"/>
      <c r="S184" s="218"/>
      <c r="T184" s="218"/>
      <c r="U184" s="218"/>
      <c r="V184" s="218"/>
      <c r="W184" s="218"/>
      <c r="X184" s="208"/>
      <c r="Y184" s="208"/>
      <c r="Z184" s="208"/>
      <c r="AA184" s="208"/>
      <c r="AB184" s="208"/>
      <c r="AC184" s="208"/>
      <c r="AD184" s="208"/>
      <c r="AE184" s="208"/>
      <c r="AF184" s="208"/>
      <c r="AG184" s="208" t="s">
        <v>151</v>
      </c>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outlineLevel="1" x14ac:dyDescent="0.2">
      <c r="A185" s="229">
        <v>52</v>
      </c>
      <c r="B185" s="230" t="s">
        <v>301</v>
      </c>
      <c r="C185" s="244" t="s">
        <v>302</v>
      </c>
      <c r="D185" s="231" t="s">
        <v>161</v>
      </c>
      <c r="E185" s="232">
        <v>1</v>
      </c>
      <c r="F185" s="233"/>
      <c r="G185" s="234">
        <f>ROUND(E185*F185,2)</f>
        <v>0</v>
      </c>
      <c r="H185" s="233"/>
      <c r="I185" s="234">
        <f>ROUND(E185*H185,2)</f>
        <v>0</v>
      </c>
      <c r="J185" s="233"/>
      <c r="K185" s="234">
        <f>ROUND(E185*J185,2)</f>
        <v>0</v>
      </c>
      <c r="L185" s="234">
        <v>21</v>
      </c>
      <c r="M185" s="234">
        <f>G185*(1+L185/100)</f>
        <v>0</v>
      </c>
      <c r="N185" s="234">
        <v>1.4500000000000001E-2</v>
      </c>
      <c r="O185" s="234">
        <f>ROUND(E185*N185,2)</f>
        <v>0.01</v>
      </c>
      <c r="P185" s="234">
        <v>0</v>
      </c>
      <c r="Q185" s="234">
        <f>ROUND(E185*P185,2)</f>
        <v>0</v>
      </c>
      <c r="R185" s="234"/>
      <c r="S185" s="234" t="s">
        <v>162</v>
      </c>
      <c r="T185" s="235" t="s">
        <v>163</v>
      </c>
      <c r="U185" s="218">
        <v>0</v>
      </c>
      <c r="V185" s="218">
        <f>ROUND(E185*U185,2)</f>
        <v>0</v>
      </c>
      <c r="W185" s="218"/>
      <c r="X185" s="208"/>
      <c r="Y185" s="208"/>
      <c r="Z185" s="208"/>
      <c r="AA185" s="208"/>
      <c r="AB185" s="208"/>
      <c r="AC185" s="208"/>
      <c r="AD185" s="208"/>
      <c r="AE185" s="208"/>
      <c r="AF185" s="208"/>
      <c r="AG185" s="208" t="s">
        <v>186</v>
      </c>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outlineLevel="1" x14ac:dyDescent="0.2">
      <c r="A186" s="215"/>
      <c r="B186" s="216"/>
      <c r="C186" s="245" t="s">
        <v>231</v>
      </c>
      <c r="D186" s="220"/>
      <c r="E186" s="221">
        <v>1</v>
      </c>
      <c r="F186" s="218"/>
      <c r="G186" s="218"/>
      <c r="H186" s="218"/>
      <c r="I186" s="218"/>
      <c r="J186" s="218"/>
      <c r="K186" s="218"/>
      <c r="L186" s="218"/>
      <c r="M186" s="218"/>
      <c r="N186" s="218"/>
      <c r="O186" s="218"/>
      <c r="P186" s="218"/>
      <c r="Q186" s="218"/>
      <c r="R186" s="218"/>
      <c r="S186" s="218"/>
      <c r="T186" s="218"/>
      <c r="U186" s="218"/>
      <c r="V186" s="218"/>
      <c r="W186" s="218"/>
      <c r="X186" s="208"/>
      <c r="Y186" s="208"/>
      <c r="Z186" s="208"/>
      <c r="AA186" s="208"/>
      <c r="AB186" s="208"/>
      <c r="AC186" s="208"/>
      <c r="AD186" s="208"/>
      <c r="AE186" s="208"/>
      <c r="AF186" s="208"/>
      <c r="AG186" s="208" t="s">
        <v>150</v>
      </c>
      <c r="AH186" s="208">
        <v>0</v>
      </c>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
      <c r="A187" s="215"/>
      <c r="B187" s="216"/>
      <c r="C187" s="246"/>
      <c r="D187" s="237"/>
      <c r="E187" s="237"/>
      <c r="F187" s="237"/>
      <c r="G187" s="237"/>
      <c r="H187" s="218"/>
      <c r="I187" s="218"/>
      <c r="J187" s="218"/>
      <c r="K187" s="218"/>
      <c r="L187" s="218"/>
      <c r="M187" s="218"/>
      <c r="N187" s="218"/>
      <c r="O187" s="218"/>
      <c r="P187" s="218"/>
      <c r="Q187" s="218"/>
      <c r="R187" s="218"/>
      <c r="S187" s="218"/>
      <c r="T187" s="218"/>
      <c r="U187" s="218"/>
      <c r="V187" s="218"/>
      <c r="W187" s="218"/>
      <c r="X187" s="208"/>
      <c r="Y187" s="208"/>
      <c r="Z187" s="208"/>
      <c r="AA187" s="208"/>
      <c r="AB187" s="208"/>
      <c r="AC187" s="208"/>
      <c r="AD187" s="208"/>
      <c r="AE187" s="208"/>
      <c r="AF187" s="208"/>
      <c r="AG187" s="208" t="s">
        <v>151</v>
      </c>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ht="33.75" outlineLevel="1" x14ac:dyDescent="0.2">
      <c r="A188" s="229">
        <v>53</v>
      </c>
      <c r="B188" s="230" t="s">
        <v>303</v>
      </c>
      <c r="C188" s="244" t="s">
        <v>304</v>
      </c>
      <c r="D188" s="231" t="s">
        <v>161</v>
      </c>
      <c r="E188" s="232">
        <v>1</v>
      </c>
      <c r="F188" s="233"/>
      <c r="G188" s="234">
        <f>ROUND(E188*F188,2)</f>
        <v>0</v>
      </c>
      <c r="H188" s="233"/>
      <c r="I188" s="234">
        <f>ROUND(E188*H188,2)</f>
        <v>0</v>
      </c>
      <c r="J188" s="233"/>
      <c r="K188" s="234">
        <f>ROUND(E188*J188,2)</f>
        <v>0</v>
      </c>
      <c r="L188" s="234">
        <v>21</v>
      </c>
      <c r="M188" s="234">
        <f>G188*(1+L188/100)</f>
        <v>0</v>
      </c>
      <c r="N188" s="234">
        <v>1.6080000000000001E-2</v>
      </c>
      <c r="O188" s="234">
        <f>ROUND(E188*N188,2)</f>
        <v>0.02</v>
      </c>
      <c r="P188" s="234">
        <v>0</v>
      </c>
      <c r="Q188" s="234">
        <f>ROUND(E188*P188,2)</f>
        <v>0</v>
      </c>
      <c r="R188" s="234" t="s">
        <v>250</v>
      </c>
      <c r="S188" s="234" t="s">
        <v>147</v>
      </c>
      <c r="T188" s="235" t="s">
        <v>147</v>
      </c>
      <c r="U188" s="218">
        <v>0</v>
      </c>
      <c r="V188" s="218">
        <f>ROUND(E188*U188,2)</f>
        <v>0</v>
      </c>
      <c r="W188" s="218"/>
      <c r="X188" s="208"/>
      <c r="Y188" s="208"/>
      <c r="Z188" s="208"/>
      <c r="AA188" s="208"/>
      <c r="AB188" s="208"/>
      <c r="AC188" s="208"/>
      <c r="AD188" s="208"/>
      <c r="AE188" s="208"/>
      <c r="AF188" s="208"/>
      <c r="AG188" s="208" t="s">
        <v>186</v>
      </c>
      <c r="AH188" s="208"/>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outlineLevel="1" x14ac:dyDescent="0.2">
      <c r="A189" s="215"/>
      <c r="B189" s="216"/>
      <c r="C189" s="245" t="s">
        <v>231</v>
      </c>
      <c r="D189" s="220"/>
      <c r="E189" s="221">
        <v>1</v>
      </c>
      <c r="F189" s="218"/>
      <c r="G189" s="218"/>
      <c r="H189" s="218"/>
      <c r="I189" s="218"/>
      <c r="J189" s="218"/>
      <c r="K189" s="218"/>
      <c r="L189" s="218"/>
      <c r="M189" s="218"/>
      <c r="N189" s="218"/>
      <c r="O189" s="218"/>
      <c r="P189" s="218"/>
      <c r="Q189" s="218"/>
      <c r="R189" s="218"/>
      <c r="S189" s="218"/>
      <c r="T189" s="218"/>
      <c r="U189" s="218"/>
      <c r="V189" s="218"/>
      <c r="W189" s="218"/>
      <c r="X189" s="208"/>
      <c r="Y189" s="208"/>
      <c r="Z189" s="208"/>
      <c r="AA189" s="208"/>
      <c r="AB189" s="208"/>
      <c r="AC189" s="208"/>
      <c r="AD189" s="208"/>
      <c r="AE189" s="208"/>
      <c r="AF189" s="208"/>
      <c r="AG189" s="208" t="s">
        <v>150</v>
      </c>
      <c r="AH189" s="208">
        <v>0</v>
      </c>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x14ac:dyDescent="0.2">
      <c r="A190" s="215"/>
      <c r="B190" s="216"/>
      <c r="C190" s="246"/>
      <c r="D190" s="237"/>
      <c r="E190" s="237"/>
      <c r="F190" s="237"/>
      <c r="G190" s="237"/>
      <c r="H190" s="218"/>
      <c r="I190" s="218"/>
      <c r="J190" s="218"/>
      <c r="K190" s="218"/>
      <c r="L190" s="218"/>
      <c r="M190" s="218"/>
      <c r="N190" s="218"/>
      <c r="O190" s="218"/>
      <c r="P190" s="218"/>
      <c r="Q190" s="218"/>
      <c r="R190" s="218"/>
      <c r="S190" s="218"/>
      <c r="T190" s="218"/>
      <c r="U190" s="218"/>
      <c r="V190" s="218"/>
      <c r="W190" s="218"/>
      <c r="X190" s="208"/>
      <c r="Y190" s="208"/>
      <c r="Z190" s="208"/>
      <c r="AA190" s="208"/>
      <c r="AB190" s="208"/>
      <c r="AC190" s="208"/>
      <c r="AD190" s="208"/>
      <c r="AE190" s="208"/>
      <c r="AF190" s="208"/>
      <c r="AG190" s="208" t="s">
        <v>151</v>
      </c>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ht="33.75" outlineLevel="1" x14ac:dyDescent="0.2">
      <c r="A191" s="229">
        <v>54</v>
      </c>
      <c r="B191" s="230" t="s">
        <v>305</v>
      </c>
      <c r="C191" s="244" t="s">
        <v>306</v>
      </c>
      <c r="D191" s="231" t="s">
        <v>161</v>
      </c>
      <c r="E191" s="232">
        <v>1</v>
      </c>
      <c r="F191" s="233"/>
      <c r="G191" s="234">
        <f>ROUND(E191*F191,2)</f>
        <v>0</v>
      </c>
      <c r="H191" s="233"/>
      <c r="I191" s="234">
        <f>ROUND(E191*H191,2)</f>
        <v>0</v>
      </c>
      <c r="J191" s="233"/>
      <c r="K191" s="234">
        <f>ROUND(E191*J191,2)</f>
        <v>0</v>
      </c>
      <c r="L191" s="234">
        <v>21</v>
      </c>
      <c r="M191" s="234">
        <f>G191*(1+L191/100)</f>
        <v>0</v>
      </c>
      <c r="N191" s="234">
        <v>1.2200000000000001E-2</v>
      </c>
      <c r="O191" s="234">
        <f>ROUND(E191*N191,2)</f>
        <v>0.01</v>
      </c>
      <c r="P191" s="234">
        <v>0</v>
      </c>
      <c r="Q191" s="234">
        <f>ROUND(E191*P191,2)</f>
        <v>0</v>
      </c>
      <c r="R191" s="234" t="s">
        <v>250</v>
      </c>
      <c r="S191" s="234" t="s">
        <v>147</v>
      </c>
      <c r="T191" s="235" t="s">
        <v>147</v>
      </c>
      <c r="U191" s="218">
        <v>0</v>
      </c>
      <c r="V191" s="218">
        <f>ROUND(E191*U191,2)</f>
        <v>0</v>
      </c>
      <c r="W191" s="218"/>
      <c r="X191" s="208"/>
      <c r="Y191" s="208"/>
      <c r="Z191" s="208"/>
      <c r="AA191" s="208"/>
      <c r="AB191" s="208"/>
      <c r="AC191" s="208"/>
      <c r="AD191" s="208"/>
      <c r="AE191" s="208"/>
      <c r="AF191" s="208"/>
      <c r="AG191" s="208" t="s">
        <v>186</v>
      </c>
      <c r="AH191" s="208"/>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
      <c r="A192" s="215"/>
      <c r="B192" s="216"/>
      <c r="C192" s="245" t="s">
        <v>231</v>
      </c>
      <c r="D192" s="220"/>
      <c r="E192" s="221">
        <v>1</v>
      </c>
      <c r="F192" s="218"/>
      <c r="G192" s="218"/>
      <c r="H192" s="218"/>
      <c r="I192" s="218"/>
      <c r="J192" s="218"/>
      <c r="K192" s="218"/>
      <c r="L192" s="218"/>
      <c r="M192" s="218"/>
      <c r="N192" s="218"/>
      <c r="O192" s="218"/>
      <c r="P192" s="218"/>
      <c r="Q192" s="218"/>
      <c r="R192" s="218"/>
      <c r="S192" s="218"/>
      <c r="T192" s="218"/>
      <c r="U192" s="218"/>
      <c r="V192" s="218"/>
      <c r="W192" s="218"/>
      <c r="X192" s="208"/>
      <c r="Y192" s="208"/>
      <c r="Z192" s="208"/>
      <c r="AA192" s="208"/>
      <c r="AB192" s="208"/>
      <c r="AC192" s="208"/>
      <c r="AD192" s="208"/>
      <c r="AE192" s="208"/>
      <c r="AF192" s="208"/>
      <c r="AG192" s="208" t="s">
        <v>150</v>
      </c>
      <c r="AH192" s="208">
        <v>0</v>
      </c>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
      <c r="A193" s="215"/>
      <c r="B193" s="216"/>
      <c r="C193" s="246"/>
      <c r="D193" s="237"/>
      <c r="E193" s="237"/>
      <c r="F193" s="237"/>
      <c r="G193" s="237"/>
      <c r="H193" s="218"/>
      <c r="I193" s="218"/>
      <c r="J193" s="218"/>
      <c r="K193" s="218"/>
      <c r="L193" s="218"/>
      <c r="M193" s="218"/>
      <c r="N193" s="218"/>
      <c r="O193" s="218"/>
      <c r="P193" s="218"/>
      <c r="Q193" s="218"/>
      <c r="R193" s="218"/>
      <c r="S193" s="218"/>
      <c r="T193" s="218"/>
      <c r="U193" s="218"/>
      <c r="V193" s="218"/>
      <c r="W193" s="218"/>
      <c r="X193" s="208"/>
      <c r="Y193" s="208"/>
      <c r="Z193" s="208"/>
      <c r="AA193" s="208"/>
      <c r="AB193" s="208"/>
      <c r="AC193" s="208"/>
      <c r="AD193" s="208"/>
      <c r="AE193" s="208"/>
      <c r="AF193" s="208"/>
      <c r="AG193" s="208" t="s">
        <v>151</v>
      </c>
      <c r="AH193" s="208"/>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ht="33.75" outlineLevel="1" x14ac:dyDescent="0.2">
      <c r="A194" s="229">
        <v>55</v>
      </c>
      <c r="B194" s="230" t="s">
        <v>307</v>
      </c>
      <c r="C194" s="244" t="s">
        <v>308</v>
      </c>
      <c r="D194" s="231" t="s">
        <v>161</v>
      </c>
      <c r="E194" s="232">
        <v>1</v>
      </c>
      <c r="F194" s="233"/>
      <c r="G194" s="234">
        <f>ROUND(E194*F194,2)</f>
        <v>0</v>
      </c>
      <c r="H194" s="233"/>
      <c r="I194" s="234">
        <f>ROUND(E194*H194,2)</f>
        <v>0</v>
      </c>
      <c r="J194" s="233"/>
      <c r="K194" s="234">
        <f>ROUND(E194*J194,2)</f>
        <v>0</v>
      </c>
      <c r="L194" s="234">
        <v>21</v>
      </c>
      <c r="M194" s="234">
        <f>G194*(1+L194/100)</f>
        <v>0</v>
      </c>
      <c r="N194" s="234">
        <v>1.575E-2</v>
      </c>
      <c r="O194" s="234">
        <f>ROUND(E194*N194,2)</f>
        <v>0.02</v>
      </c>
      <c r="P194" s="234">
        <v>0</v>
      </c>
      <c r="Q194" s="234">
        <f>ROUND(E194*P194,2)</f>
        <v>0</v>
      </c>
      <c r="R194" s="234" t="s">
        <v>250</v>
      </c>
      <c r="S194" s="234" t="s">
        <v>147</v>
      </c>
      <c r="T194" s="235" t="s">
        <v>147</v>
      </c>
      <c r="U194" s="218">
        <v>0</v>
      </c>
      <c r="V194" s="218">
        <f>ROUND(E194*U194,2)</f>
        <v>0</v>
      </c>
      <c r="W194" s="218"/>
      <c r="X194" s="208"/>
      <c r="Y194" s="208"/>
      <c r="Z194" s="208"/>
      <c r="AA194" s="208"/>
      <c r="AB194" s="208"/>
      <c r="AC194" s="208"/>
      <c r="AD194" s="208"/>
      <c r="AE194" s="208"/>
      <c r="AF194" s="208"/>
      <c r="AG194" s="208" t="s">
        <v>186</v>
      </c>
      <c r="AH194" s="208"/>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x14ac:dyDescent="0.2">
      <c r="A195" s="215"/>
      <c r="B195" s="216"/>
      <c r="C195" s="245" t="s">
        <v>231</v>
      </c>
      <c r="D195" s="220"/>
      <c r="E195" s="221">
        <v>1</v>
      </c>
      <c r="F195" s="218"/>
      <c r="G195" s="218"/>
      <c r="H195" s="218"/>
      <c r="I195" s="218"/>
      <c r="J195" s="218"/>
      <c r="K195" s="218"/>
      <c r="L195" s="218"/>
      <c r="M195" s="218"/>
      <c r="N195" s="218"/>
      <c r="O195" s="218"/>
      <c r="P195" s="218"/>
      <c r="Q195" s="218"/>
      <c r="R195" s="218"/>
      <c r="S195" s="218"/>
      <c r="T195" s="218"/>
      <c r="U195" s="218"/>
      <c r="V195" s="218"/>
      <c r="W195" s="218"/>
      <c r="X195" s="208"/>
      <c r="Y195" s="208"/>
      <c r="Z195" s="208"/>
      <c r="AA195" s="208"/>
      <c r="AB195" s="208"/>
      <c r="AC195" s="208"/>
      <c r="AD195" s="208"/>
      <c r="AE195" s="208"/>
      <c r="AF195" s="208"/>
      <c r="AG195" s="208" t="s">
        <v>150</v>
      </c>
      <c r="AH195" s="208">
        <v>0</v>
      </c>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
      <c r="A196" s="215"/>
      <c r="B196" s="216"/>
      <c r="C196" s="246"/>
      <c r="D196" s="237"/>
      <c r="E196" s="237"/>
      <c r="F196" s="237"/>
      <c r="G196" s="237"/>
      <c r="H196" s="218"/>
      <c r="I196" s="218"/>
      <c r="J196" s="218"/>
      <c r="K196" s="218"/>
      <c r="L196" s="218"/>
      <c r="M196" s="218"/>
      <c r="N196" s="218"/>
      <c r="O196" s="218"/>
      <c r="P196" s="218"/>
      <c r="Q196" s="218"/>
      <c r="R196" s="218"/>
      <c r="S196" s="218"/>
      <c r="T196" s="218"/>
      <c r="U196" s="218"/>
      <c r="V196" s="218"/>
      <c r="W196" s="218"/>
      <c r="X196" s="208"/>
      <c r="Y196" s="208"/>
      <c r="Z196" s="208"/>
      <c r="AA196" s="208"/>
      <c r="AB196" s="208"/>
      <c r="AC196" s="208"/>
      <c r="AD196" s="208"/>
      <c r="AE196" s="208"/>
      <c r="AF196" s="208"/>
      <c r="AG196" s="208" t="s">
        <v>151</v>
      </c>
      <c r="AH196" s="208"/>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ht="33.75" outlineLevel="1" x14ac:dyDescent="0.2">
      <c r="A197" s="229">
        <v>56</v>
      </c>
      <c r="B197" s="230" t="s">
        <v>309</v>
      </c>
      <c r="C197" s="244" t="s">
        <v>310</v>
      </c>
      <c r="D197" s="231" t="s">
        <v>161</v>
      </c>
      <c r="E197" s="232">
        <v>1</v>
      </c>
      <c r="F197" s="233"/>
      <c r="G197" s="234">
        <f>ROUND(E197*F197,2)</f>
        <v>0</v>
      </c>
      <c r="H197" s="233"/>
      <c r="I197" s="234">
        <f>ROUND(E197*H197,2)</f>
        <v>0</v>
      </c>
      <c r="J197" s="233"/>
      <c r="K197" s="234">
        <f>ROUND(E197*J197,2)</f>
        <v>0</v>
      </c>
      <c r="L197" s="234">
        <v>21</v>
      </c>
      <c r="M197" s="234">
        <f>G197*(1+L197/100)</f>
        <v>0</v>
      </c>
      <c r="N197" s="234">
        <v>3.993E-2</v>
      </c>
      <c r="O197" s="234">
        <f>ROUND(E197*N197,2)</f>
        <v>0.04</v>
      </c>
      <c r="P197" s="234">
        <v>0</v>
      </c>
      <c r="Q197" s="234">
        <f>ROUND(E197*P197,2)</f>
        <v>0</v>
      </c>
      <c r="R197" s="234" t="s">
        <v>250</v>
      </c>
      <c r="S197" s="234" t="s">
        <v>147</v>
      </c>
      <c r="T197" s="235" t="s">
        <v>147</v>
      </c>
      <c r="U197" s="218">
        <v>0</v>
      </c>
      <c r="V197" s="218">
        <f>ROUND(E197*U197,2)</f>
        <v>0</v>
      </c>
      <c r="W197" s="218"/>
      <c r="X197" s="208"/>
      <c r="Y197" s="208"/>
      <c r="Z197" s="208"/>
      <c r="AA197" s="208"/>
      <c r="AB197" s="208"/>
      <c r="AC197" s="208"/>
      <c r="AD197" s="208"/>
      <c r="AE197" s="208"/>
      <c r="AF197" s="208"/>
      <c r="AG197" s="208" t="s">
        <v>186</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
      <c r="A198" s="215"/>
      <c r="B198" s="216"/>
      <c r="C198" s="245" t="s">
        <v>231</v>
      </c>
      <c r="D198" s="220"/>
      <c r="E198" s="221">
        <v>1</v>
      </c>
      <c r="F198" s="218"/>
      <c r="G198" s="218"/>
      <c r="H198" s="218"/>
      <c r="I198" s="218"/>
      <c r="J198" s="218"/>
      <c r="K198" s="218"/>
      <c r="L198" s="218"/>
      <c r="M198" s="218"/>
      <c r="N198" s="218"/>
      <c r="O198" s="218"/>
      <c r="P198" s="218"/>
      <c r="Q198" s="218"/>
      <c r="R198" s="218"/>
      <c r="S198" s="218"/>
      <c r="T198" s="218"/>
      <c r="U198" s="218"/>
      <c r="V198" s="218"/>
      <c r="W198" s="218"/>
      <c r="X198" s="208"/>
      <c r="Y198" s="208"/>
      <c r="Z198" s="208"/>
      <c r="AA198" s="208"/>
      <c r="AB198" s="208"/>
      <c r="AC198" s="208"/>
      <c r="AD198" s="208"/>
      <c r="AE198" s="208"/>
      <c r="AF198" s="208"/>
      <c r="AG198" s="208" t="s">
        <v>150</v>
      </c>
      <c r="AH198" s="208">
        <v>0</v>
      </c>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
      <c r="A199" s="215"/>
      <c r="B199" s="216"/>
      <c r="C199" s="246"/>
      <c r="D199" s="237"/>
      <c r="E199" s="237"/>
      <c r="F199" s="237"/>
      <c r="G199" s="237"/>
      <c r="H199" s="218"/>
      <c r="I199" s="218"/>
      <c r="J199" s="218"/>
      <c r="K199" s="218"/>
      <c r="L199" s="218"/>
      <c r="M199" s="218"/>
      <c r="N199" s="218"/>
      <c r="O199" s="218"/>
      <c r="P199" s="218"/>
      <c r="Q199" s="218"/>
      <c r="R199" s="218"/>
      <c r="S199" s="218"/>
      <c r="T199" s="218"/>
      <c r="U199" s="218"/>
      <c r="V199" s="218"/>
      <c r="W199" s="218"/>
      <c r="X199" s="208"/>
      <c r="Y199" s="208"/>
      <c r="Z199" s="208"/>
      <c r="AA199" s="208"/>
      <c r="AB199" s="208"/>
      <c r="AC199" s="208"/>
      <c r="AD199" s="208"/>
      <c r="AE199" s="208"/>
      <c r="AF199" s="208"/>
      <c r="AG199" s="208" t="s">
        <v>151</v>
      </c>
      <c r="AH199" s="208"/>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ht="33.75" outlineLevel="1" x14ac:dyDescent="0.2">
      <c r="A200" s="229">
        <v>57</v>
      </c>
      <c r="B200" s="230" t="s">
        <v>311</v>
      </c>
      <c r="C200" s="244" t="s">
        <v>312</v>
      </c>
      <c r="D200" s="231" t="s">
        <v>161</v>
      </c>
      <c r="E200" s="232">
        <v>4</v>
      </c>
      <c r="F200" s="233"/>
      <c r="G200" s="234">
        <f>ROUND(E200*F200,2)</f>
        <v>0</v>
      </c>
      <c r="H200" s="233"/>
      <c r="I200" s="234">
        <f>ROUND(E200*H200,2)</f>
        <v>0</v>
      </c>
      <c r="J200" s="233"/>
      <c r="K200" s="234">
        <f>ROUND(E200*J200,2)</f>
        <v>0</v>
      </c>
      <c r="L200" s="234">
        <v>21</v>
      </c>
      <c r="M200" s="234">
        <f>G200*(1+L200/100)</f>
        <v>0</v>
      </c>
      <c r="N200" s="234">
        <v>2.1229999999999999E-2</v>
      </c>
      <c r="O200" s="234">
        <f>ROUND(E200*N200,2)</f>
        <v>0.08</v>
      </c>
      <c r="P200" s="234">
        <v>0</v>
      </c>
      <c r="Q200" s="234">
        <f>ROUND(E200*P200,2)</f>
        <v>0</v>
      </c>
      <c r="R200" s="234" t="s">
        <v>250</v>
      </c>
      <c r="S200" s="234" t="s">
        <v>147</v>
      </c>
      <c r="T200" s="235" t="s">
        <v>147</v>
      </c>
      <c r="U200" s="218">
        <v>0</v>
      </c>
      <c r="V200" s="218">
        <f>ROUND(E200*U200,2)</f>
        <v>0</v>
      </c>
      <c r="W200" s="218"/>
      <c r="X200" s="208"/>
      <c r="Y200" s="208"/>
      <c r="Z200" s="208"/>
      <c r="AA200" s="208"/>
      <c r="AB200" s="208"/>
      <c r="AC200" s="208"/>
      <c r="AD200" s="208"/>
      <c r="AE200" s="208"/>
      <c r="AF200" s="208"/>
      <c r="AG200" s="208" t="s">
        <v>186</v>
      </c>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
      <c r="A201" s="215"/>
      <c r="B201" s="216"/>
      <c r="C201" s="245" t="s">
        <v>259</v>
      </c>
      <c r="D201" s="220"/>
      <c r="E201" s="221">
        <v>4</v>
      </c>
      <c r="F201" s="218"/>
      <c r="G201" s="218"/>
      <c r="H201" s="218"/>
      <c r="I201" s="218"/>
      <c r="J201" s="218"/>
      <c r="K201" s="218"/>
      <c r="L201" s="218"/>
      <c r="M201" s="218"/>
      <c r="N201" s="218"/>
      <c r="O201" s="218"/>
      <c r="P201" s="218"/>
      <c r="Q201" s="218"/>
      <c r="R201" s="218"/>
      <c r="S201" s="218"/>
      <c r="T201" s="218"/>
      <c r="U201" s="218"/>
      <c r="V201" s="218"/>
      <c r="W201" s="218"/>
      <c r="X201" s="208"/>
      <c r="Y201" s="208"/>
      <c r="Z201" s="208"/>
      <c r="AA201" s="208"/>
      <c r="AB201" s="208"/>
      <c r="AC201" s="208"/>
      <c r="AD201" s="208"/>
      <c r="AE201" s="208"/>
      <c r="AF201" s="208"/>
      <c r="AG201" s="208" t="s">
        <v>150</v>
      </c>
      <c r="AH201" s="208">
        <v>0</v>
      </c>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
      <c r="A202" s="215"/>
      <c r="B202" s="216"/>
      <c r="C202" s="246"/>
      <c r="D202" s="237"/>
      <c r="E202" s="237"/>
      <c r="F202" s="237"/>
      <c r="G202" s="237"/>
      <c r="H202" s="218"/>
      <c r="I202" s="218"/>
      <c r="J202" s="218"/>
      <c r="K202" s="218"/>
      <c r="L202" s="218"/>
      <c r="M202" s="218"/>
      <c r="N202" s="218"/>
      <c r="O202" s="218"/>
      <c r="P202" s="218"/>
      <c r="Q202" s="218"/>
      <c r="R202" s="218"/>
      <c r="S202" s="218"/>
      <c r="T202" s="218"/>
      <c r="U202" s="218"/>
      <c r="V202" s="218"/>
      <c r="W202" s="218"/>
      <c r="X202" s="208"/>
      <c r="Y202" s="208"/>
      <c r="Z202" s="208"/>
      <c r="AA202" s="208"/>
      <c r="AB202" s="208"/>
      <c r="AC202" s="208"/>
      <c r="AD202" s="208"/>
      <c r="AE202" s="208"/>
      <c r="AF202" s="208"/>
      <c r="AG202" s="208" t="s">
        <v>151</v>
      </c>
      <c r="AH202" s="208"/>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ht="33.75" outlineLevel="1" x14ac:dyDescent="0.2">
      <c r="A203" s="229">
        <v>58</v>
      </c>
      <c r="B203" s="230" t="s">
        <v>313</v>
      </c>
      <c r="C203" s="244" t="s">
        <v>314</v>
      </c>
      <c r="D203" s="231" t="s">
        <v>161</v>
      </c>
      <c r="E203" s="232">
        <v>2</v>
      </c>
      <c r="F203" s="233"/>
      <c r="G203" s="234">
        <f>ROUND(E203*F203,2)</f>
        <v>0</v>
      </c>
      <c r="H203" s="233"/>
      <c r="I203" s="234">
        <f>ROUND(E203*H203,2)</f>
        <v>0</v>
      </c>
      <c r="J203" s="233"/>
      <c r="K203" s="234">
        <f>ROUND(E203*J203,2)</f>
        <v>0</v>
      </c>
      <c r="L203" s="234">
        <v>21</v>
      </c>
      <c r="M203" s="234">
        <f>G203*(1+L203/100)</f>
        <v>0</v>
      </c>
      <c r="N203" s="234">
        <v>3.0329999999999999E-2</v>
      </c>
      <c r="O203" s="234">
        <f>ROUND(E203*N203,2)</f>
        <v>0.06</v>
      </c>
      <c r="P203" s="234">
        <v>0</v>
      </c>
      <c r="Q203" s="234">
        <f>ROUND(E203*P203,2)</f>
        <v>0</v>
      </c>
      <c r="R203" s="234" t="s">
        <v>250</v>
      </c>
      <c r="S203" s="234" t="s">
        <v>147</v>
      </c>
      <c r="T203" s="235" t="s">
        <v>147</v>
      </c>
      <c r="U203" s="218">
        <v>0</v>
      </c>
      <c r="V203" s="218">
        <f>ROUND(E203*U203,2)</f>
        <v>0</v>
      </c>
      <c r="W203" s="218"/>
      <c r="X203" s="208"/>
      <c r="Y203" s="208"/>
      <c r="Z203" s="208"/>
      <c r="AA203" s="208"/>
      <c r="AB203" s="208"/>
      <c r="AC203" s="208"/>
      <c r="AD203" s="208"/>
      <c r="AE203" s="208"/>
      <c r="AF203" s="208"/>
      <c r="AG203" s="208" t="s">
        <v>186</v>
      </c>
      <c r="AH203" s="208"/>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
      <c r="A204" s="215"/>
      <c r="B204" s="216"/>
      <c r="C204" s="245" t="s">
        <v>226</v>
      </c>
      <c r="D204" s="220"/>
      <c r="E204" s="221">
        <v>2</v>
      </c>
      <c r="F204" s="218"/>
      <c r="G204" s="218"/>
      <c r="H204" s="218"/>
      <c r="I204" s="218"/>
      <c r="J204" s="218"/>
      <c r="K204" s="218"/>
      <c r="L204" s="218"/>
      <c r="M204" s="218"/>
      <c r="N204" s="218"/>
      <c r="O204" s="218"/>
      <c r="P204" s="218"/>
      <c r="Q204" s="218"/>
      <c r="R204" s="218"/>
      <c r="S204" s="218"/>
      <c r="T204" s="218"/>
      <c r="U204" s="218"/>
      <c r="V204" s="218"/>
      <c r="W204" s="218"/>
      <c r="X204" s="208"/>
      <c r="Y204" s="208"/>
      <c r="Z204" s="208"/>
      <c r="AA204" s="208"/>
      <c r="AB204" s="208"/>
      <c r="AC204" s="208"/>
      <c r="AD204" s="208"/>
      <c r="AE204" s="208"/>
      <c r="AF204" s="208"/>
      <c r="AG204" s="208" t="s">
        <v>150</v>
      </c>
      <c r="AH204" s="208">
        <v>0</v>
      </c>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
      <c r="A205" s="215"/>
      <c r="B205" s="216"/>
      <c r="C205" s="246"/>
      <c r="D205" s="237"/>
      <c r="E205" s="237"/>
      <c r="F205" s="237"/>
      <c r="G205" s="237"/>
      <c r="H205" s="218"/>
      <c r="I205" s="218"/>
      <c r="J205" s="218"/>
      <c r="K205" s="218"/>
      <c r="L205" s="218"/>
      <c r="M205" s="218"/>
      <c r="N205" s="218"/>
      <c r="O205" s="218"/>
      <c r="P205" s="218"/>
      <c r="Q205" s="218"/>
      <c r="R205" s="218"/>
      <c r="S205" s="218"/>
      <c r="T205" s="218"/>
      <c r="U205" s="218"/>
      <c r="V205" s="218"/>
      <c r="W205" s="218"/>
      <c r="X205" s="208"/>
      <c r="Y205" s="208"/>
      <c r="Z205" s="208"/>
      <c r="AA205" s="208"/>
      <c r="AB205" s="208"/>
      <c r="AC205" s="208"/>
      <c r="AD205" s="208"/>
      <c r="AE205" s="208"/>
      <c r="AF205" s="208"/>
      <c r="AG205" s="208" t="s">
        <v>151</v>
      </c>
      <c r="AH205" s="208"/>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ht="33.75" outlineLevel="1" x14ac:dyDescent="0.2">
      <c r="A206" s="229">
        <v>59</v>
      </c>
      <c r="B206" s="230" t="s">
        <v>315</v>
      </c>
      <c r="C206" s="244" t="s">
        <v>316</v>
      </c>
      <c r="D206" s="231" t="s">
        <v>161</v>
      </c>
      <c r="E206" s="232">
        <v>3</v>
      </c>
      <c r="F206" s="233"/>
      <c r="G206" s="234">
        <f>ROUND(E206*F206,2)</f>
        <v>0</v>
      </c>
      <c r="H206" s="233"/>
      <c r="I206" s="234">
        <f>ROUND(E206*H206,2)</f>
        <v>0</v>
      </c>
      <c r="J206" s="233"/>
      <c r="K206" s="234">
        <f>ROUND(E206*J206,2)</f>
        <v>0</v>
      </c>
      <c r="L206" s="234">
        <v>21</v>
      </c>
      <c r="M206" s="234">
        <f>G206*(1+L206/100)</f>
        <v>0</v>
      </c>
      <c r="N206" s="234">
        <v>3.3360000000000001E-2</v>
      </c>
      <c r="O206" s="234">
        <f>ROUND(E206*N206,2)</f>
        <v>0.1</v>
      </c>
      <c r="P206" s="234">
        <v>0</v>
      </c>
      <c r="Q206" s="234">
        <f>ROUND(E206*P206,2)</f>
        <v>0</v>
      </c>
      <c r="R206" s="234" t="s">
        <v>250</v>
      </c>
      <c r="S206" s="234" t="s">
        <v>147</v>
      </c>
      <c r="T206" s="235" t="s">
        <v>147</v>
      </c>
      <c r="U206" s="218">
        <v>0</v>
      </c>
      <c r="V206" s="218">
        <f>ROUND(E206*U206,2)</f>
        <v>0</v>
      </c>
      <c r="W206" s="218"/>
      <c r="X206" s="208"/>
      <c r="Y206" s="208"/>
      <c r="Z206" s="208"/>
      <c r="AA206" s="208"/>
      <c r="AB206" s="208"/>
      <c r="AC206" s="208"/>
      <c r="AD206" s="208"/>
      <c r="AE206" s="208"/>
      <c r="AF206" s="208"/>
      <c r="AG206" s="208" t="s">
        <v>186</v>
      </c>
      <c r="AH206" s="208"/>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
      <c r="A207" s="215"/>
      <c r="B207" s="216"/>
      <c r="C207" s="245" t="s">
        <v>247</v>
      </c>
      <c r="D207" s="220"/>
      <c r="E207" s="221">
        <v>3</v>
      </c>
      <c r="F207" s="218"/>
      <c r="G207" s="218"/>
      <c r="H207" s="218"/>
      <c r="I207" s="218"/>
      <c r="J207" s="218"/>
      <c r="K207" s="218"/>
      <c r="L207" s="218"/>
      <c r="M207" s="218"/>
      <c r="N207" s="218"/>
      <c r="O207" s="218"/>
      <c r="P207" s="218"/>
      <c r="Q207" s="218"/>
      <c r="R207" s="218"/>
      <c r="S207" s="218"/>
      <c r="T207" s="218"/>
      <c r="U207" s="218"/>
      <c r="V207" s="218"/>
      <c r="W207" s="218"/>
      <c r="X207" s="208"/>
      <c r="Y207" s="208"/>
      <c r="Z207" s="208"/>
      <c r="AA207" s="208"/>
      <c r="AB207" s="208"/>
      <c r="AC207" s="208"/>
      <c r="AD207" s="208"/>
      <c r="AE207" s="208"/>
      <c r="AF207" s="208"/>
      <c r="AG207" s="208" t="s">
        <v>150</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
      <c r="A208" s="215"/>
      <c r="B208" s="216"/>
      <c r="C208" s="246"/>
      <c r="D208" s="237"/>
      <c r="E208" s="237"/>
      <c r="F208" s="237"/>
      <c r="G208" s="237"/>
      <c r="H208" s="218"/>
      <c r="I208" s="218"/>
      <c r="J208" s="218"/>
      <c r="K208" s="218"/>
      <c r="L208" s="218"/>
      <c r="M208" s="218"/>
      <c r="N208" s="218"/>
      <c r="O208" s="218"/>
      <c r="P208" s="218"/>
      <c r="Q208" s="218"/>
      <c r="R208" s="218"/>
      <c r="S208" s="218"/>
      <c r="T208" s="218"/>
      <c r="U208" s="218"/>
      <c r="V208" s="218"/>
      <c r="W208" s="218"/>
      <c r="X208" s="208"/>
      <c r="Y208" s="208"/>
      <c r="Z208" s="208"/>
      <c r="AA208" s="208"/>
      <c r="AB208" s="208"/>
      <c r="AC208" s="208"/>
      <c r="AD208" s="208"/>
      <c r="AE208" s="208"/>
      <c r="AF208" s="208"/>
      <c r="AG208" s="208" t="s">
        <v>151</v>
      </c>
      <c r="AH208" s="208"/>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ht="33.75" outlineLevel="1" x14ac:dyDescent="0.2">
      <c r="A209" s="229">
        <v>60</v>
      </c>
      <c r="B209" s="230" t="s">
        <v>317</v>
      </c>
      <c r="C209" s="244" t="s">
        <v>318</v>
      </c>
      <c r="D209" s="231" t="s">
        <v>161</v>
      </c>
      <c r="E209" s="232">
        <v>5</v>
      </c>
      <c r="F209" s="233"/>
      <c r="G209" s="234">
        <f>ROUND(E209*F209,2)</f>
        <v>0</v>
      </c>
      <c r="H209" s="233"/>
      <c r="I209" s="234">
        <f>ROUND(E209*H209,2)</f>
        <v>0</v>
      </c>
      <c r="J209" s="233"/>
      <c r="K209" s="234">
        <f>ROUND(E209*J209,2)</f>
        <v>0</v>
      </c>
      <c r="L209" s="234">
        <v>21</v>
      </c>
      <c r="M209" s="234">
        <f>G209*(1+L209/100)</f>
        <v>0</v>
      </c>
      <c r="N209" s="234">
        <v>3.6389999999999999E-2</v>
      </c>
      <c r="O209" s="234">
        <f>ROUND(E209*N209,2)</f>
        <v>0.18</v>
      </c>
      <c r="P209" s="234">
        <v>0</v>
      </c>
      <c r="Q209" s="234">
        <f>ROUND(E209*P209,2)</f>
        <v>0</v>
      </c>
      <c r="R209" s="234" t="s">
        <v>250</v>
      </c>
      <c r="S209" s="234" t="s">
        <v>147</v>
      </c>
      <c r="T209" s="235" t="s">
        <v>147</v>
      </c>
      <c r="U209" s="218">
        <v>0</v>
      </c>
      <c r="V209" s="218">
        <f>ROUND(E209*U209,2)</f>
        <v>0</v>
      </c>
      <c r="W209" s="218"/>
      <c r="X209" s="208"/>
      <c r="Y209" s="208"/>
      <c r="Z209" s="208"/>
      <c r="AA209" s="208"/>
      <c r="AB209" s="208"/>
      <c r="AC209" s="208"/>
      <c r="AD209" s="208"/>
      <c r="AE209" s="208"/>
      <c r="AF209" s="208"/>
      <c r="AG209" s="208" t="s">
        <v>186</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
      <c r="A210" s="215"/>
      <c r="B210" s="216"/>
      <c r="C210" s="245" t="s">
        <v>319</v>
      </c>
      <c r="D210" s="220"/>
      <c r="E210" s="221">
        <v>5</v>
      </c>
      <c r="F210" s="218"/>
      <c r="G210" s="218"/>
      <c r="H210" s="218"/>
      <c r="I210" s="218"/>
      <c r="J210" s="218"/>
      <c r="K210" s="218"/>
      <c r="L210" s="218"/>
      <c r="M210" s="218"/>
      <c r="N210" s="218"/>
      <c r="O210" s="218"/>
      <c r="P210" s="218"/>
      <c r="Q210" s="218"/>
      <c r="R210" s="218"/>
      <c r="S210" s="218"/>
      <c r="T210" s="218"/>
      <c r="U210" s="218"/>
      <c r="V210" s="218"/>
      <c r="W210" s="218"/>
      <c r="X210" s="208"/>
      <c r="Y210" s="208"/>
      <c r="Z210" s="208"/>
      <c r="AA210" s="208"/>
      <c r="AB210" s="208"/>
      <c r="AC210" s="208"/>
      <c r="AD210" s="208"/>
      <c r="AE210" s="208"/>
      <c r="AF210" s="208"/>
      <c r="AG210" s="208" t="s">
        <v>150</v>
      </c>
      <c r="AH210" s="208">
        <v>0</v>
      </c>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
      <c r="A211" s="215"/>
      <c r="B211" s="216"/>
      <c r="C211" s="246"/>
      <c r="D211" s="237"/>
      <c r="E211" s="237"/>
      <c r="F211" s="237"/>
      <c r="G211" s="237"/>
      <c r="H211" s="218"/>
      <c r="I211" s="218"/>
      <c r="J211" s="218"/>
      <c r="K211" s="218"/>
      <c r="L211" s="218"/>
      <c r="M211" s="218"/>
      <c r="N211" s="218"/>
      <c r="O211" s="218"/>
      <c r="P211" s="218"/>
      <c r="Q211" s="218"/>
      <c r="R211" s="218"/>
      <c r="S211" s="218"/>
      <c r="T211" s="218"/>
      <c r="U211" s="218"/>
      <c r="V211" s="218"/>
      <c r="W211" s="218"/>
      <c r="X211" s="208"/>
      <c r="Y211" s="208"/>
      <c r="Z211" s="208"/>
      <c r="AA211" s="208"/>
      <c r="AB211" s="208"/>
      <c r="AC211" s="208"/>
      <c r="AD211" s="208"/>
      <c r="AE211" s="208"/>
      <c r="AF211" s="208"/>
      <c r="AG211" s="208" t="s">
        <v>151</v>
      </c>
      <c r="AH211" s="208"/>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ht="33.75" outlineLevel="1" x14ac:dyDescent="0.2">
      <c r="A212" s="229">
        <v>61</v>
      </c>
      <c r="B212" s="230" t="s">
        <v>320</v>
      </c>
      <c r="C212" s="244" t="s">
        <v>321</v>
      </c>
      <c r="D212" s="231" t="s">
        <v>161</v>
      </c>
      <c r="E212" s="232">
        <v>2</v>
      </c>
      <c r="F212" s="233"/>
      <c r="G212" s="234">
        <f>ROUND(E212*F212,2)</f>
        <v>0</v>
      </c>
      <c r="H212" s="233"/>
      <c r="I212" s="234">
        <f>ROUND(E212*H212,2)</f>
        <v>0</v>
      </c>
      <c r="J212" s="233"/>
      <c r="K212" s="234">
        <f>ROUND(E212*J212,2)</f>
        <v>0</v>
      </c>
      <c r="L212" s="234">
        <v>21</v>
      </c>
      <c r="M212" s="234">
        <f>G212*(1+L212/100)</f>
        <v>0</v>
      </c>
      <c r="N212" s="234">
        <v>4.2459999999999998E-2</v>
      </c>
      <c r="O212" s="234">
        <f>ROUND(E212*N212,2)</f>
        <v>0.08</v>
      </c>
      <c r="P212" s="234">
        <v>0</v>
      </c>
      <c r="Q212" s="234">
        <f>ROUND(E212*P212,2)</f>
        <v>0</v>
      </c>
      <c r="R212" s="234" t="s">
        <v>250</v>
      </c>
      <c r="S212" s="234" t="s">
        <v>147</v>
      </c>
      <c r="T212" s="235" t="s">
        <v>147</v>
      </c>
      <c r="U212" s="218">
        <v>0</v>
      </c>
      <c r="V212" s="218">
        <f>ROUND(E212*U212,2)</f>
        <v>0</v>
      </c>
      <c r="W212" s="218"/>
      <c r="X212" s="208"/>
      <c r="Y212" s="208"/>
      <c r="Z212" s="208"/>
      <c r="AA212" s="208"/>
      <c r="AB212" s="208"/>
      <c r="AC212" s="208"/>
      <c r="AD212" s="208"/>
      <c r="AE212" s="208"/>
      <c r="AF212" s="208"/>
      <c r="AG212" s="208" t="s">
        <v>186</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outlineLevel="1" x14ac:dyDescent="0.2">
      <c r="A213" s="215"/>
      <c r="B213" s="216"/>
      <c r="C213" s="245" t="s">
        <v>226</v>
      </c>
      <c r="D213" s="220"/>
      <c r="E213" s="221">
        <v>2</v>
      </c>
      <c r="F213" s="218"/>
      <c r="G213" s="218"/>
      <c r="H213" s="218"/>
      <c r="I213" s="218"/>
      <c r="J213" s="218"/>
      <c r="K213" s="218"/>
      <c r="L213" s="218"/>
      <c r="M213" s="218"/>
      <c r="N213" s="218"/>
      <c r="O213" s="218"/>
      <c r="P213" s="218"/>
      <c r="Q213" s="218"/>
      <c r="R213" s="218"/>
      <c r="S213" s="218"/>
      <c r="T213" s="218"/>
      <c r="U213" s="218"/>
      <c r="V213" s="218"/>
      <c r="W213" s="218"/>
      <c r="X213" s="208"/>
      <c r="Y213" s="208"/>
      <c r="Z213" s="208"/>
      <c r="AA213" s="208"/>
      <c r="AB213" s="208"/>
      <c r="AC213" s="208"/>
      <c r="AD213" s="208"/>
      <c r="AE213" s="208"/>
      <c r="AF213" s="208"/>
      <c r="AG213" s="208" t="s">
        <v>150</v>
      </c>
      <c r="AH213" s="208">
        <v>0</v>
      </c>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row>
    <row r="214" spans="1:60" outlineLevel="1" x14ac:dyDescent="0.2">
      <c r="A214" s="215"/>
      <c r="B214" s="216"/>
      <c r="C214" s="246"/>
      <c r="D214" s="237"/>
      <c r="E214" s="237"/>
      <c r="F214" s="237"/>
      <c r="G214" s="237"/>
      <c r="H214" s="218"/>
      <c r="I214" s="218"/>
      <c r="J214" s="218"/>
      <c r="K214" s="218"/>
      <c r="L214" s="218"/>
      <c r="M214" s="218"/>
      <c r="N214" s="218"/>
      <c r="O214" s="218"/>
      <c r="P214" s="218"/>
      <c r="Q214" s="218"/>
      <c r="R214" s="218"/>
      <c r="S214" s="218"/>
      <c r="T214" s="218"/>
      <c r="U214" s="218"/>
      <c r="V214" s="218"/>
      <c r="W214" s="218"/>
      <c r="X214" s="208"/>
      <c r="Y214" s="208"/>
      <c r="Z214" s="208"/>
      <c r="AA214" s="208"/>
      <c r="AB214" s="208"/>
      <c r="AC214" s="208"/>
      <c r="AD214" s="208"/>
      <c r="AE214" s="208"/>
      <c r="AF214" s="208"/>
      <c r="AG214" s="208" t="s">
        <v>151</v>
      </c>
      <c r="AH214" s="208"/>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ht="33.75" outlineLevel="1" x14ac:dyDescent="0.2">
      <c r="A215" s="229">
        <v>62</v>
      </c>
      <c r="B215" s="230" t="s">
        <v>322</v>
      </c>
      <c r="C215" s="244" t="s">
        <v>323</v>
      </c>
      <c r="D215" s="231" t="s">
        <v>161</v>
      </c>
      <c r="E215" s="232">
        <v>3</v>
      </c>
      <c r="F215" s="233"/>
      <c r="G215" s="234">
        <f>ROUND(E215*F215,2)</f>
        <v>0</v>
      </c>
      <c r="H215" s="233"/>
      <c r="I215" s="234">
        <f>ROUND(E215*H215,2)</f>
        <v>0</v>
      </c>
      <c r="J215" s="233"/>
      <c r="K215" s="234">
        <f>ROUND(E215*J215,2)</f>
        <v>0</v>
      </c>
      <c r="L215" s="234">
        <v>21</v>
      </c>
      <c r="M215" s="234">
        <f>G215*(1+L215/100)</f>
        <v>0</v>
      </c>
      <c r="N215" s="234">
        <v>4.8520000000000001E-2</v>
      </c>
      <c r="O215" s="234">
        <f>ROUND(E215*N215,2)</f>
        <v>0.15</v>
      </c>
      <c r="P215" s="234">
        <v>0</v>
      </c>
      <c r="Q215" s="234">
        <f>ROUND(E215*P215,2)</f>
        <v>0</v>
      </c>
      <c r="R215" s="234" t="s">
        <v>250</v>
      </c>
      <c r="S215" s="234" t="s">
        <v>147</v>
      </c>
      <c r="T215" s="235" t="s">
        <v>147</v>
      </c>
      <c r="U215" s="218">
        <v>0</v>
      </c>
      <c r="V215" s="218">
        <f>ROUND(E215*U215,2)</f>
        <v>0</v>
      </c>
      <c r="W215" s="218"/>
      <c r="X215" s="208"/>
      <c r="Y215" s="208"/>
      <c r="Z215" s="208"/>
      <c r="AA215" s="208"/>
      <c r="AB215" s="208"/>
      <c r="AC215" s="208"/>
      <c r="AD215" s="208"/>
      <c r="AE215" s="208"/>
      <c r="AF215" s="208"/>
      <c r="AG215" s="208" t="s">
        <v>186</v>
      </c>
      <c r="AH215" s="208"/>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outlineLevel="1" x14ac:dyDescent="0.2">
      <c r="A216" s="215"/>
      <c r="B216" s="216"/>
      <c r="C216" s="245" t="s">
        <v>247</v>
      </c>
      <c r="D216" s="220"/>
      <c r="E216" s="221">
        <v>3</v>
      </c>
      <c r="F216" s="218"/>
      <c r="G216" s="218"/>
      <c r="H216" s="218"/>
      <c r="I216" s="218"/>
      <c r="J216" s="218"/>
      <c r="K216" s="218"/>
      <c r="L216" s="218"/>
      <c r="M216" s="218"/>
      <c r="N216" s="218"/>
      <c r="O216" s="218"/>
      <c r="P216" s="218"/>
      <c r="Q216" s="218"/>
      <c r="R216" s="218"/>
      <c r="S216" s="218"/>
      <c r="T216" s="218"/>
      <c r="U216" s="218"/>
      <c r="V216" s="218"/>
      <c r="W216" s="218"/>
      <c r="X216" s="208"/>
      <c r="Y216" s="208"/>
      <c r="Z216" s="208"/>
      <c r="AA216" s="208"/>
      <c r="AB216" s="208"/>
      <c r="AC216" s="208"/>
      <c r="AD216" s="208"/>
      <c r="AE216" s="208"/>
      <c r="AF216" s="208"/>
      <c r="AG216" s="208" t="s">
        <v>150</v>
      </c>
      <c r="AH216" s="208">
        <v>0</v>
      </c>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outlineLevel="1" x14ac:dyDescent="0.2">
      <c r="A217" s="215"/>
      <c r="B217" s="216"/>
      <c r="C217" s="246"/>
      <c r="D217" s="237"/>
      <c r="E217" s="237"/>
      <c r="F217" s="237"/>
      <c r="G217" s="237"/>
      <c r="H217" s="218"/>
      <c r="I217" s="218"/>
      <c r="J217" s="218"/>
      <c r="K217" s="218"/>
      <c r="L217" s="218"/>
      <c r="M217" s="218"/>
      <c r="N217" s="218"/>
      <c r="O217" s="218"/>
      <c r="P217" s="218"/>
      <c r="Q217" s="218"/>
      <c r="R217" s="218"/>
      <c r="S217" s="218"/>
      <c r="T217" s="218"/>
      <c r="U217" s="218"/>
      <c r="V217" s="218"/>
      <c r="W217" s="218"/>
      <c r="X217" s="208"/>
      <c r="Y217" s="208"/>
      <c r="Z217" s="208"/>
      <c r="AA217" s="208"/>
      <c r="AB217" s="208"/>
      <c r="AC217" s="208"/>
      <c r="AD217" s="208"/>
      <c r="AE217" s="208"/>
      <c r="AF217" s="208"/>
      <c r="AG217" s="208" t="s">
        <v>151</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ht="22.5" outlineLevel="1" x14ac:dyDescent="0.2">
      <c r="A218" s="229">
        <v>63</v>
      </c>
      <c r="B218" s="230" t="s">
        <v>324</v>
      </c>
      <c r="C218" s="244" t="s">
        <v>325</v>
      </c>
      <c r="D218" s="231" t="s">
        <v>161</v>
      </c>
      <c r="E218" s="232">
        <v>24</v>
      </c>
      <c r="F218" s="233"/>
      <c r="G218" s="234">
        <f>ROUND(E218*F218,2)</f>
        <v>0</v>
      </c>
      <c r="H218" s="233"/>
      <c r="I218" s="234">
        <f>ROUND(E218*H218,2)</f>
        <v>0</v>
      </c>
      <c r="J218" s="233"/>
      <c r="K218" s="234">
        <f>ROUND(E218*J218,2)</f>
        <v>0</v>
      </c>
      <c r="L218" s="234">
        <v>21</v>
      </c>
      <c r="M218" s="234">
        <f>G218*(1+L218/100)</f>
        <v>0</v>
      </c>
      <c r="N218" s="234">
        <v>0</v>
      </c>
      <c r="O218" s="234">
        <f>ROUND(E218*N218,2)</f>
        <v>0</v>
      </c>
      <c r="P218" s="234">
        <v>0</v>
      </c>
      <c r="Q218" s="234">
        <f>ROUND(E218*P218,2)</f>
        <v>0</v>
      </c>
      <c r="R218" s="234"/>
      <c r="S218" s="234" t="s">
        <v>162</v>
      </c>
      <c r="T218" s="235" t="s">
        <v>163</v>
      </c>
      <c r="U218" s="218">
        <v>0</v>
      </c>
      <c r="V218" s="218">
        <f>ROUND(E218*U218,2)</f>
        <v>0</v>
      </c>
      <c r="W218" s="218"/>
      <c r="X218" s="208"/>
      <c r="Y218" s="208"/>
      <c r="Z218" s="208"/>
      <c r="AA218" s="208"/>
      <c r="AB218" s="208"/>
      <c r="AC218" s="208"/>
      <c r="AD218" s="208"/>
      <c r="AE218" s="208"/>
      <c r="AF218" s="208"/>
      <c r="AG218" s="208" t="s">
        <v>186</v>
      </c>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outlineLevel="1" x14ac:dyDescent="0.2">
      <c r="A219" s="215"/>
      <c r="B219" s="216"/>
      <c r="C219" s="245" t="s">
        <v>326</v>
      </c>
      <c r="D219" s="220"/>
      <c r="E219" s="221">
        <v>24</v>
      </c>
      <c r="F219" s="218"/>
      <c r="G219" s="218"/>
      <c r="H219" s="218"/>
      <c r="I219" s="218"/>
      <c r="J219" s="218"/>
      <c r="K219" s="218"/>
      <c r="L219" s="218"/>
      <c r="M219" s="218"/>
      <c r="N219" s="218"/>
      <c r="O219" s="218"/>
      <c r="P219" s="218"/>
      <c r="Q219" s="218"/>
      <c r="R219" s="218"/>
      <c r="S219" s="218"/>
      <c r="T219" s="218"/>
      <c r="U219" s="218"/>
      <c r="V219" s="218"/>
      <c r="W219" s="218"/>
      <c r="X219" s="208"/>
      <c r="Y219" s="208"/>
      <c r="Z219" s="208"/>
      <c r="AA219" s="208"/>
      <c r="AB219" s="208"/>
      <c r="AC219" s="208"/>
      <c r="AD219" s="208"/>
      <c r="AE219" s="208"/>
      <c r="AF219" s="208"/>
      <c r="AG219" s="208" t="s">
        <v>150</v>
      </c>
      <c r="AH219" s="208">
        <v>0</v>
      </c>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outlineLevel="1" x14ac:dyDescent="0.2">
      <c r="A220" s="215"/>
      <c r="B220" s="216"/>
      <c r="C220" s="246"/>
      <c r="D220" s="237"/>
      <c r="E220" s="237"/>
      <c r="F220" s="237"/>
      <c r="G220" s="237"/>
      <c r="H220" s="218"/>
      <c r="I220" s="218"/>
      <c r="J220" s="218"/>
      <c r="K220" s="218"/>
      <c r="L220" s="218"/>
      <c r="M220" s="218"/>
      <c r="N220" s="218"/>
      <c r="O220" s="218"/>
      <c r="P220" s="218"/>
      <c r="Q220" s="218"/>
      <c r="R220" s="218"/>
      <c r="S220" s="218"/>
      <c r="T220" s="218"/>
      <c r="U220" s="218"/>
      <c r="V220" s="218"/>
      <c r="W220" s="218"/>
      <c r="X220" s="208"/>
      <c r="Y220" s="208"/>
      <c r="Z220" s="208"/>
      <c r="AA220" s="208"/>
      <c r="AB220" s="208"/>
      <c r="AC220" s="208"/>
      <c r="AD220" s="208"/>
      <c r="AE220" s="208"/>
      <c r="AF220" s="208"/>
      <c r="AG220" s="208" t="s">
        <v>151</v>
      </c>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
      <c r="A221" s="229">
        <v>64</v>
      </c>
      <c r="B221" s="230" t="s">
        <v>327</v>
      </c>
      <c r="C221" s="244" t="s">
        <v>328</v>
      </c>
      <c r="D221" s="231" t="s">
        <v>161</v>
      </c>
      <c r="E221" s="232">
        <v>24</v>
      </c>
      <c r="F221" s="233"/>
      <c r="G221" s="234">
        <f>ROUND(E221*F221,2)</f>
        <v>0</v>
      </c>
      <c r="H221" s="233"/>
      <c r="I221" s="234">
        <f>ROUND(E221*H221,2)</f>
        <v>0</v>
      </c>
      <c r="J221" s="233"/>
      <c r="K221" s="234">
        <f>ROUND(E221*J221,2)</f>
        <v>0</v>
      </c>
      <c r="L221" s="234">
        <v>21</v>
      </c>
      <c r="M221" s="234">
        <f>G221*(1+L221/100)</f>
        <v>0</v>
      </c>
      <c r="N221" s="234">
        <v>0</v>
      </c>
      <c r="O221" s="234">
        <f>ROUND(E221*N221,2)</f>
        <v>0</v>
      </c>
      <c r="P221" s="234">
        <v>0</v>
      </c>
      <c r="Q221" s="234">
        <f>ROUND(E221*P221,2)</f>
        <v>0</v>
      </c>
      <c r="R221" s="234"/>
      <c r="S221" s="234" t="s">
        <v>162</v>
      </c>
      <c r="T221" s="235" t="s">
        <v>163</v>
      </c>
      <c r="U221" s="218">
        <v>0</v>
      </c>
      <c r="V221" s="218">
        <f>ROUND(E221*U221,2)</f>
        <v>0</v>
      </c>
      <c r="W221" s="218"/>
      <c r="X221" s="208"/>
      <c r="Y221" s="208"/>
      <c r="Z221" s="208"/>
      <c r="AA221" s="208"/>
      <c r="AB221" s="208"/>
      <c r="AC221" s="208"/>
      <c r="AD221" s="208"/>
      <c r="AE221" s="208"/>
      <c r="AF221" s="208"/>
      <c r="AG221" s="208" t="s">
        <v>186</v>
      </c>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x14ac:dyDescent="0.2">
      <c r="A222" s="215"/>
      <c r="B222" s="216"/>
      <c r="C222" s="245" t="s">
        <v>326</v>
      </c>
      <c r="D222" s="220"/>
      <c r="E222" s="221">
        <v>24</v>
      </c>
      <c r="F222" s="218"/>
      <c r="G222" s="218"/>
      <c r="H222" s="218"/>
      <c r="I222" s="218"/>
      <c r="J222" s="218"/>
      <c r="K222" s="218"/>
      <c r="L222" s="218"/>
      <c r="M222" s="218"/>
      <c r="N222" s="218"/>
      <c r="O222" s="218"/>
      <c r="P222" s="218"/>
      <c r="Q222" s="218"/>
      <c r="R222" s="218"/>
      <c r="S222" s="218"/>
      <c r="T222" s="218"/>
      <c r="U222" s="218"/>
      <c r="V222" s="218"/>
      <c r="W222" s="218"/>
      <c r="X222" s="208"/>
      <c r="Y222" s="208"/>
      <c r="Z222" s="208"/>
      <c r="AA222" s="208"/>
      <c r="AB222" s="208"/>
      <c r="AC222" s="208"/>
      <c r="AD222" s="208"/>
      <c r="AE222" s="208"/>
      <c r="AF222" s="208"/>
      <c r="AG222" s="208" t="s">
        <v>150</v>
      </c>
      <c r="AH222" s="208">
        <v>0</v>
      </c>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outlineLevel="1" x14ac:dyDescent="0.2">
      <c r="A223" s="215"/>
      <c r="B223" s="216"/>
      <c r="C223" s="246"/>
      <c r="D223" s="237"/>
      <c r="E223" s="237"/>
      <c r="F223" s="237"/>
      <c r="G223" s="237"/>
      <c r="H223" s="218"/>
      <c r="I223" s="218"/>
      <c r="J223" s="218"/>
      <c r="K223" s="218"/>
      <c r="L223" s="218"/>
      <c r="M223" s="218"/>
      <c r="N223" s="218"/>
      <c r="O223" s="218"/>
      <c r="P223" s="218"/>
      <c r="Q223" s="218"/>
      <c r="R223" s="218"/>
      <c r="S223" s="218"/>
      <c r="T223" s="218"/>
      <c r="U223" s="218"/>
      <c r="V223" s="218"/>
      <c r="W223" s="218"/>
      <c r="X223" s="208"/>
      <c r="Y223" s="208"/>
      <c r="Z223" s="208"/>
      <c r="AA223" s="208"/>
      <c r="AB223" s="208"/>
      <c r="AC223" s="208"/>
      <c r="AD223" s="208"/>
      <c r="AE223" s="208"/>
      <c r="AF223" s="208"/>
      <c r="AG223" s="208" t="s">
        <v>151</v>
      </c>
      <c r="AH223" s="208"/>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x14ac:dyDescent="0.2">
      <c r="A224" s="229">
        <v>65</v>
      </c>
      <c r="B224" s="230" t="s">
        <v>329</v>
      </c>
      <c r="C224" s="244" t="s">
        <v>330</v>
      </c>
      <c r="D224" s="231" t="s">
        <v>161</v>
      </c>
      <c r="E224" s="232">
        <v>1</v>
      </c>
      <c r="F224" s="233"/>
      <c r="G224" s="234">
        <f>ROUND(E224*F224,2)</f>
        <v>0</v>
      </c>
      <c r="H224" s="233"/>
      <c r="I224" s="234">
        <f>ROUND(E224*H224,2)</f>
        <v>0</v>
      </c>
      <c r="J224" s="233"/>
      <c r="K224" s="234">
        <f>ROUND(E224*J224,2)</f>
        <v>0</v>
      </c>
      <c r="L224" s="234">
        <v>21</v>
      </c>
      <c r="M224" s="234">
        <f>G224*(1+L224/100)</f>
        <v>0</v>
      </c>
      <c r="N224" s="234">
        <v>0</v>
      </c>
      <c r="O224" s="234">
        <f>ROUND(E224*N224,2)</f>
        <v>0</v>
      </c>
      <c r="P224" s="234">
        <v>0</v>
      </c>
      <c r="Q224" s="234">
        <f>ROUND(E224*P224,2)</f>
        <v>0</v>
      </c>
      <c r="R224" s="234"/>
      <c r="S224" s="234" t="s">
        <v>162</v>
      </c>
      <c r="T224" s="235" t="s">
        <v>163</v>
      </c>
      <c r="U224" s="218">
        <v>0</v>
      </c>
      <c r="V224" s="218">
        <f>ROUND(E224*U224,2)</f>
        <v>0</v>
      </c>
      <c r="W224" s="218"/>
      <c r="X224" s="208"/>
      <c r="Y224" s="208"/>
      <c r="Z224" s="208"/>
      <c r="AA224" s="208"/>
      <c r="AB224" s="208"/>
      <c r="AC224" s="208"/>
      <c r="AD224" s="208"/>
      <c r="AE224" s="208"/>
      <c r="AF224" s="208"/>
      <c r="AG224" s="208" t="s">
        <v>186</v>
      </c>
      <c r="AH224" s="208"/>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x14ac:dyDescent="0.2">
      <c r="A225" s="215"/>
      <c r="B225" s="216"/>
      <c r="C225" s="245" t="s">
        <v>231</v>
      </c>
      <c r="D225" s="220"/>
      <c r="E225" s="221">
        <v>1</v>
      </c>
      <c r="F225" s="218"/>
      <c r="G225" s="218"/>
      <c r="H225" s="218"/>
      <c r="I225" s="218"/>
      <c r="J225" s="218"/>
      <c r="K225" s="218"/>
      <c r="L225" s="218"/>
      <c r="M225" s="218"/>
      <c r="N225" s="218"/>
      <c r="O225" s="218"/>
      <c r="P225" s="218"/>
      <c r="Q225" s="218"/>
      <c r="R225" s="218"/>
      <c r="S225" s="218"/>
      <c r="T225" s="218"/>
      <c r="U225" s="218"/>
      <c r="V225" s="218"/>
      <c r="W225" s="218"/>
      <c r="X225" s="208"/>
      <c r="Y225" s="208"/>
      <c r="Z225" s="208"/>
      <c r="AA225" s="208"/>
      <c r="AB225" s="208"/>
      <c r="AC225" s="208"/>
      <c r="AD225" s="208"/>
      <c r="AE225" s="208"/>
      <c r="AF225" s="208"/>
      <c r="AG225" s="208" t="s">
        <v>150</v>
      </c>
      <c r="AH225" s="208">
        <v>0</v>
      </c>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outlineLevel="1" x14ac:dyDescent="0.2">
      <c r="A226" s="215"/>
      <c r="B226" s="216"/>
      <c r="C226" s="246"/>
      <c r="D226" s="237"/>
      <c r="E226" s="237"/>
      <c r="F226" s="237"/>
      <c r="G226" s="237"/>
      <c r="H226" s="218"/>
      <c r="I226" s="218"/>
      <c r="J226" s="218"/>
      <c r="K226" s="218"/>
      <c r="L226" s="218"/>
      <c r="M226" s="218"/>
      <c r="N226" s="218"/>
      <c r="O226" s="218"/>
      <c r="P226" s="218"/>
      <c r="Q226" s="218"/>
      <c r="R226" s="218"/>
      <c r="S226" s="218"/>
      <c r="T226" s="218"/>
      <c r="U226" s="218"/>
      <c r="V226" s="218"/>
      <c r="W226" s="218"/>
      <c r="X226" s="208"/>
      <c r="Y226" s="208"/>
      <c r="Z226" s="208"/>
      <c r="AA226" s="208"/>
      <c r="AB226" s="208"/>
      <c r="AC226" s="208"/>
      <c r="AD226" s="208"/>
      <c r="AE226" s="208"/>
      <c r="AF226" s="208"/>
      <c r="AG226" s="208" t="s">
        <v>151</v>
      </c>
      <c r="AH226" s="208"/>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
      <c r="A227" s="229">
        <v>66</v>
      </c>
      <c r="B227" s="230" t="s">
        <v>331</v>
      </c>
      <c r="C227" s="244" t="s">
        <v>332</v>
      </c>
      <c r="D227" s="231" t="s">
        <v>161</v>
      </c>
      <c r="E227" s="232">
        <v>1</v>
      </c>
      <c r="F227" s="233"/>
      <c r="G227" s="234">
        <f>ROUND(E227*F227,2)</f>
        <v>0</v>
      </c>
      <c r="H227" s="233"/>
      <c r="I227" s="234">
        <f>ROUND(E227*H227,2)</f>
        <v>0</v>
      </c>
      <c r="J227" s="233"/>
      <c r="K227" s="234">
        <f>ROUND(E227*J227,2)</f>
        <v>0</v>
      </c>
      <c r="L227" s="234">
        <v>21</v>
      </c>
      <c r="M227" s="234">
        <f>G227*(1+L227/100)</f>
        <v>0</v>
      </c>
      <c r="N227" s="234">
        <v>0</v>
      </c>
      <c r="O227" s="234">
        <f>ROUND(E227*N227,2)</f>
        <v>0</v>
      </c>
      <c r="P227" s="234">
        <v>0</v>
      </c>
      <c r="Q227" s="234">
        <f>ROUND(E227*P227,2)</f>
        <v>0</v>
      </c>
      <c r="R227" s="234"/>
      <c r="S227" s="234" t="s">
        <v>162</v>
      </c>
      <c r="T227" s="235" t="s">
        <v>163</v>
      </c>
      <c r="U227" s="218">
        <v>0</v>
      </c>
      <c r="V227" s="218">
        <f>ROUND(E227*U227,2)</f>
        <v>0</v>
      </c>
      <c r="W227" s="218"/>
      <c r="X227" s="208"/>
      <c r="Y227" s="208"/>
      <c r="Z227" s="208"/>
      <c r="AA227" s="208"/>
      <c r="AB227" s="208"/>
      <c r="AC227" s="208"/>
      <c r="AD227" s="208"/>
      <c r="AE227" s="208"/>
      <c r="AF227" s="208"/>
      <c r="AG227" s="208" t="s">
        <v>186</v>
      </c>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outlineLevel="1" x14ac:dyDescent="0.2">
      <c r="A228" s="215"/>
      <c r="B228" s="216"/>
      <c r="C228" s="245" t="s">
        <v>231</v>
      </c>
      <c r="D228" s="220"/>
      <c r="E228" s="221">
        <v>1</v>
      </c>
      <c r="F228" s="218"/>
      <c r="G228" s="218"/>
      <c r="H228" s="218"/>
      <c r="I228" s="218"/>
      <c r="J228" s="218"/>
      <c r="K228" s="218"/>
      <c r="L228" s="218"/>
      <c r="M228" s="218"/>
      <c r="N228" s="218"/>
      <c r="O228" s="218"/>
      <c r="P228" s="218"/>
      <c r="Q228" s="218"/>
      <c r="R228" s="218"/>
      <c r="S228" s="218"/>
      <c r="T228" s="218"/>
      <c r="U228" s="218"/>
      <c r="V228" s="218"/>
      <c r="W228" s="218"/>
      <c r="X228" s="208"/>
      <c r="Y228" s="208"/>
      <c r="Z228" s="208"/>
      <c r="AA228" s="208"/>
      <c r="AB228" s="208"/>
      <c r="AC228" s="208"/>
      <c r="AD228" s="208"/>
      <c r="AE228" s="208"/>
      <c r="AF228" s="208"/>
      <c r="AG228" s="208" t="s">
        <v>150</v>
      </c>
      <c r="AH228" s="208">
        <v>0</v>
      </c>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outlineLevel="1" x14ac:dyDescent="0.2">
      <c r="A229" s="215"/>
      <c r="B229" s="216"/>
      <c r="C229" s="246"/>
      <c r="D229" s="237"/>
      <c r="E229" s="237"/>
      <c r="F229" s="237"/>
      <c r="G229" s="237"/>
      <c r="H229" s="218"/>
      <c r="I229" s="218"/>
      <c r="J229" s="218"/>
      <c r="K229" s="218"/>
      <c r="L229" s="218"/>
      <c r="M229" s="218"/>
      <c r="N229" s="218"/>
      <c r="O229" s="218"/>
      <c r="P229" s="218"/>
      <c r="Q229" s="218"/>
      <c r="R229" s="218"/>
      <c r="S229" s="218"/>
      <c r="T229" s="218"/>
      <c r="U229" s="218"/>
      <c r="V229" s="218"/>
      <c r="W229" s="218"/>
      <c r="X229" s="208"/>
      <c r="Y229" s="208"/>
      <c r="Z229" s="208"/>
      <c r="AA229" s="208"/>
      <c r="AB229" s="208"/>
      <c r="AC229" s="208"/>
      <c r="AD229" s="208"/>
      <c r="AE229" s="208"/>
      <c r="AF229" s="208"/>
      <c r="AG229" s="208" t="s">
        <v>151</v>
      </c>
      <c r="AH229" s="208"/>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row>
    <row r="230" spans="1:60" outlineLevel="1" x14ac:dyDescent="0.2">
      <c r="A230" s="229">
        <v>67</v>
      </c>
      <c r="B230" s="230" t="s">
        <v>333</v>
      </c>
      <c r="C230" s="244" t="s">
        <v>334</v>
      </c>
      <c r="D230" s="231" t="s">
        <v>161</v>
      </c>
      <c r="E230" s="232">
        <v>1</v>
      </c>
      <c r="F230" s="233"/>
      <c r="G230" s="234">
        <f>ROUND(E230*F230,2)</f>
        <v>0</v>
      </c>
      <c r="H230" s="233"/>
      <c r="I230" s="234">
        <f>ROUND(E230*H230,2)</f>
        <v>0</v>
      </c>
      <c r="J230" s="233"/>
      <c r="K230" s="234">
        <f>ROUND(E230*J230,2)</f>
        <v>0</v>
      </c>
      <c r="L230" s="234">
        <v>21</v>
      </c>
      <c r="M230" s="234">
        <f>G230*(1+L230/100)</f>
        <v>0</v>
      </c>
      <c r="N230" s="234">
        <v>0</v>
      </c>
      <c r="O230" s="234">
        <f>ROUND(E230*N230,2)</f>
        <v>0</v>
      </c>
      <c r="P230" s="234">
        <v>0</v>
      </c>
      <c r="Q230" s="234">
        <f>ROUND(E230*P230,2)</f>
        <v>0</v>
      </c>
      <c r="R230" s="234"/>
      <c r="S230" s="234" t="s">
        <v>162</v>
      </c>
      <c r="T230" s="235" t="s">
        <v>163</v>
      </c>
      <c r="U230" s="218">
        <v>0</v>
      </c>
      <c r="V230" s="218">
        <f>ROUND(E230*U230,2)</f>
        <v>0</v>
      </c>
      <c r="W230" s="218"/>
      <c r="X230" s="208"/>
      <c r="Y230" s="208"/>
      <c r="Z230" s="208"/>
      <c r="AA230" s="208"/>
      <c r="AB230" s="208"/>
      <c r="AC230" s="208"/>
      <c r="AD230" s="208"/>
      <c r="AE230" s="208"/>
      <c r="AF230" s="208"/>
      <c r="AG230" s="208" t="s">
        <v>186</v>
      </c>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x14ac:dyDescent="0.2">
      <c r="A231" s="215"/>
      <c r="B231" s="216"/>
      <c r="C231" s="245" t="s">
        <v>231</v>
      </c>
      <c r="D231" s="220"/>
      <c r="E231" s="221">
        <v>1</v>
      </c>
      <c r="F231" s="218"/>
      <c r="G231" s="218"/>
      <c r="H231" s="218"/>
      <c r="I231" s="218"/>
      <c r="J231" s="218"/>
      <c r="K231" s="218"/>
      <c r="L231" s="218"/>
      <c r="M231" s="218"/>
      <c r="N231" s="218"/>
      <c r="O231" s="218"/>
      <c r="P231" s="218"/>
      <c r="Q231" s="218"/>
      <c r="R231" s="218"/>
      <c r="S231" s="218"/>
      <c r="T231" s="218"/>
      <c r="U231" s="218"/>
      <c r="V231" s="218"/>
      <c r="W231" s="218"/>
      <c r="X231" s="208"/>
      <c r="Y231" s="208"/>
      <c r="Z231" s="208"/>
      <c r="AA231" s="208"/>
      <c r="AB231" s="208"/>
      <c r="AC231" s="208"/>
      <c r="AD231" s="208"/>
      <c r="AE231" s="208"/>
      <c r="AF231" s="208"/>
      <c r="AG231" s="208" t="s">
        <v>150</v>
      </c>
      <c r="AH231" s="208">
        <v>0</v>
      </c>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outlineLevel="1" x14ac:dyDescent="0.2">
      <c r="A232" s="215"/>
      <c r="B232" s="216"/>
      <c r="C232" s="246"/>
      <c r="D232" s="237"/>
      <c r="E232" s="237"/>
      <c r="F232" s="237"/>
      <c r="G232" s="237"/>
      <c r="H232" s="218"/>
      <c r="I232" s="218"/>
      <c r="J232" s="218"/>
      <c r="K232" s="218"/>
      <c r="L232" s="218"/>
      <c r="M232" s="218"/>
      <c r="N232" s="218"/>
      <c r="O232" s="218"/>
      <c r="P232" s="218"/>
      <c r="Q232" s="218"/>
      <c r="R232" s="218"/>
      <c r="S232" s="218"/>
      <c r="T232" s="218"/>
      <c r="U232" s="218"/>
      <c r="V232" s="218"/>
      <c r="W232" s="218"/>
      <c r="X232" s="208"/>
      <c r="Y232" s="208"/>
      <c r="Z232" s="208"/>
      <c r="AA232" s="208"/>
      <c r="AB232" s="208"/>
      <c r="AC232" s="208"/>
      <c r="AD232" s="208"/>
      <c r="AE232" s="208"/>
      <c r="AF232" s="208"/>
      <c r="AG232" s="208" t="s">
        <v>151</v>
      </c>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x14ac:dyDescent="0.2">
      <c r="A233" s="229">
        <v>68</v>
      </c>
      <c r="B233" s="230" t="s">
        <v>335</v>
      </c>
      <c r="C233" s="244" t="s">
        <v>336</v>
      </c>
      <c r="D233" s="231" t="s">
        <v>178</v>
      </c>
      <c r="E233" s="232">
        <v>1</v>
      </c>
      <c r="F233" s="233"/>
      <c r="G233" s="234">
        <f>ROUND(E233*F233,2)</f>
        <v>0</v>
      </c>
      <c r="H233" s="233"/>
      <c r="I233" s="234">
        <f>ROUND(E233*H233,2)</f>
        <v>0</v>
      </c>
      <c r="J233" s="233"/>
      <c r="K233" s="234">
        <f>ROUND(E233*J233,2)</f>
        <v>0</v>
      </c>
      <c r="L233" s="234">
        <v>21</v>
      </c>
      <c r="M233" s="234">
        <f>G233*(1+L233/100)</f>
        <v>0</v>
      </c>
      <c r="N233" s="234">
        <v>0</v>
      </c>
      <c r="O233" s="234">
        <f>ROUND(E233*N233,2)</f>
        <v>0</v>
      </c>
      <c r="P233" s="234">
        <v>0</v>
      </c>
      <c r="Q233" s="234">
        <f>ROUND(E233*P233,2)</f>
        <v>0</v>
      </c>
      <c r="R233" s="234"/>
      <c r="S233" s="234" t="s">
        <v>162</v>
      </c>
      <c r="T233" s="235" t="s">
        <v>163</v>
      </c>
      <c r="U233" s="218">
        <v>0</v>
      </c>
      <c r="V233" s="218">
        <f>ROUND(E233*U233,2)</f>
        <v>0</v>
      </c>
      <c r="W233" s="218"/>
      <c r="X233" s="208"/>
      <c r="Y233" s="208"/>
      <c r="Z233" s="208"/>
      <c r="AA233" s="208"/>
      <c r="AB233" s="208"/>
      <c r="AC233" s="208"/>
      <c r="AD233" s="208"/>
      <c r="AE233" s="208"/>
      <c r="AF233" s="208"/>
      <c r="AG233" s="208" t="s">
        <v>186</v>
      </c>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x14ac:dyDescent="0.2">
      <c r="A234" s="215"/>
      <c r="B234" s="216"/>
      <c r="C234" s="245" t="s">
        <v>231</v>
      </c>
      <c r="D234" s="220"/>
      <c r="E234" s="221">
        <v>1</v>
      </c>
      <c r="F234" s="218"/>
      <c r="G234" s="218"/>
      <c r="H234" s="218"/>
      <c r="I234" s="218"/>
      <c r="J234" s="218"/>
      <c r="K234" s="218"/>
      <c r="L234" s="218"/>
      <c r="M234" s="218"/>
      <c r="N234" s="218"/>
      <c r="O234" s="218"/>
      <c r="P234" s="218"/>
      <c r="Q234" s="218"/>
      <c r="R234" s="218"/>
      <c r="S234" s="218"/>
      <c r="T234" s="218"/>
      <c r="U234" s="218"/>
      <c r="V234" s="218"/>
      <c r="W234" s="218"/>
      <c r="X234" s="208"/>
      <c r="Y234" s="208"/>
      <c r="Z234" s="208"/>
      <c r="AA234" s="208"/>
      <c r="AB234" s="208"/>
      <c r="AC234" s="208"/>
      <c r="AD234" s="208"/>
      <c r="AE234" s="208"/>
      <c r="AF234" s="208"/>
      <c r="AG234" s="208" t="s">
        <v>150</v>
      </c>
      <c r="AH234" s="208">
        <v>0</v>
      </c>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
      <c r="A235" s="215"/>
      <c r="B235" s="216"/>
      <c r="C235" s="246"/>
      <c r="D235" s="237"/>
      <c r="E235" s="237"/>
      <c r="F235" s="237"/>
      <c r="G235" s="237"/>
      <c r="H235" s="218"/>
      <c r="I235" s="218"/>
      <c r="J235" s="218"/>
      <c r="K235" s="218"/>
      <c r="L235" s="218"/>
      <c r="M235" s="218"/>
      <c r="N235" s="218"/>
      <c r="O235" s="218"/>
      <c r="P235" s="218"/>
      <c r="Q235" s="218"/>
      <c r="R235" s="218"/>
      <c r="S235" s="218"/>
      <c r="T235" s="218"/>
      <c r="U235" s="218"/>
      <c r="V235" s="218"/>
      <c r="W235" s="218"/>
      <c r="X235" s="208"/>
      <c r="Y235" s="208"/>
      <c r="Z235" s="208"/>
      <c r="AA235" s="208"/>
      <c r="AB235" s="208"/>
      <c r="AC235" s="208"/>
      <c r="AD235" s="208"/>
      <c r="AE235" s="208"/>
      <c r="AF235" s="208"/>
      <c r="AG235" s="208" t="s">
        <v>151</v>
      </c>
      <c r="AH235" s="208"/>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outlineLevel="1" x14ac:dyDescent="0.2">
      <c r="A236" s="229">
        <v>69</v>
      </c>
      <c r="B236" s="230" t="s">
        <v>337</v>
      </c>
      <c r="C236" s="244" t="s">
        <v>338</v>
      </c>
      <c r="D236" s="231" t="s">
        <v>178</v>
      </c>
      <c r="E236" s="232">
        <v>1</v>
      </c>
      <c r="F236" s="233"/>
      <c r="G236" s="234">
        <f>ROUND(E236*F236,2)</f>
        <v>0</v>
      </c>
      <c r="H236" s="233"/>
      <c r="I236" s="234">
        <f>ROUND(E236*H236,2)</f>
        <v>0</v>
      </c>
      <c r="J236" s="233"/>
      <c r="K236" s="234">
        <f>ROUND(E236*J236,2)</f>
        <v>0</v>
      </c>
      <c r="L236" s="234">
        <v>21</v>
      </c>
      <c r="M236" s="234">
        <f>G236*(1+L236/100)</f>
        <v>0</v>
      </c>
      <c r="N236" s="234">
        <v>0</v>
      </c>
      <c r="O236" s="234">
        <f>ROUND(E236*N236,2)</f>
        <v>0</v>
      </c>
      <c r="P236" s="234">
        <v>0</v>
      </c>
      <c r="Q236" s="234">
        <f>ROUND(E236*P236,2)</f>
        <v>0</v>
      </c>
      <c r="R236" s="234"/>
      <c r="S236" s="234" t="s">
        <v>162</v>
      </c>
      <c r="T236" s="235" t="s">
        <v>163</v>
      </c>
      <c r="U236" s="218">
        <v>0</v>
      </c>
      <c r="V236" s="218">
        <f>ROUND(E236*U236,2)</f>
        <v>0</v>
      </c>
      <c r="W236" s="218"/>
      <c r="X236" s="208"/>
      <c r="Y236" s="208"/>
      <c r="Z236" s="208"/>
      <c r="AA236" s="208"/>
      <c r="AB236" s="208"/>
      <c r="AC236" s="208"/>
      <c r="AD236" s="208"/>
      <c r="AE236" s="208"/>
      <c r="AF236" s="208"/>
      <c r="AG236" s="208" t="s">
        <v>186</v>
      </c>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
      <c r="A237" s="215"/>
      <c r="B237" s="216"/>
      <c r="C237" s="245" t="s">
        <v>231</v>
      </c>
      <c r="D237" s="220"/>
      <c r="E237" s="221">
        <v>1</v>
      </c>
      <c r="F237" s="218"/>
      <c r="G237" s="218"/>
      <c r="H237" s="218"/>
      <c r="I237" s="218"/>
      <c r="J237" s="218"/>
      <c r="K237" s="218"/>
      <c r="L237" s="218"/>
      <c r="M237" s="218"/>
      <c r="N237" s="218"/>
      <c r="O237" s="218"/>
      <c r="P237" s="218"/>
      <c r="Q237" s="218"/>
      <c r="R237" s="218"/>
      <c r="S237" s="218"/>
      <c r="T237" s="218"/>
      <c r="U237" s="218"/>
      <c r="V237" s="218"/>
      <c r="W237" s="218"/>
      <c r="X237" s="208"/>
      <c r="Y237" s="208"/>
      <c r="Z237" s="208"/>
      <c r="AA237" s="208"/>
      <c r="AB237" s="208"/>
      <c r="AC237" s="208"/>
      <c r="AD237" s="208"/>
      <c r="AE237" s="208"/>
      <c r="AF237" s="208"/>
      <c r="AG237" s="208" t="s">
        <v>150</v>
      </c>
      <c r="AH237" s="208">
        <v>0</v>
      </c>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x14ac:dyDescent="0.2">
      <c r="A238" s="215"/>
      <c r="B238" s="216"/>
      <c r="C238" s="246"/>
      <c r="D238" s="237"/>
      <c r="E238" s="237"/>
      <c r="F238" s="237"/>
      <c r="G238" s="237"/>
      <c r="H238" s="218"/>
      <c r="I238" s="218"/>
      <c r="J238" s="218"/>
      <c r="K238" s="218"/>
      <c r="L238" s="218"/>
      <c r="M238" s="218"/>
      <c r="N238" s="218"/>
      <c r="O238" s="218"/>
      <c r="P238" s="218"/>
      <c r="Q238" s="218"/>
      <c r="R238" s="218"/>
      <c r="S238" s="218"/>
      <c r="T238" s="218"/>
      <c r="U238" s="218"/>
      <c r="V238" s="218"/>
      <c r="W238" s="218"/>
      <c r="X238" s="208"/>
      <c r="Y238" s="208"/>
      <c r="Z238" s="208"/>
      <c r="AA238" s="208"/>
      <c r="AB238" s="208"/>
      <c r="AC238" s="208"/>
      <c r="AD238" s="208"/>
      <c r="AE238" s="208"/>
      <c r="AF238" s="208"/>
      <c r="AG238" s="208" t="s">
        <v>151</v>
      </c>
      <c r="AH238" s="208"/>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outlineLevel="1" x14ac:dyDescent="0.2">
      <c r="A239" s="229">
        <v>70</v>
      </c>
      <c r="B239" s="230" t="s">
        <v>339</v>
      </c>
      <c r="C239" s="244" t="s">
        <v>340</v>
      </c>
      <c r="D239" s="231" t="s">
        <v>178</v>
      </c>
      <c r="E239" s="232">
        <v>24</v>
      </c>
      <c r="F239" s="233"/>
      <c r="G239" s="234">
        <f>ROUND(E239*F239,2)</f>
        <v>0</v>
      </c>
      <c r="H239" s="233"/>
      <c r="I239" s="234">
        <f>ROUND(E239*H239,2)</f>
        <v>0</v>
      </c>
      <c r="J239" s="233"/>
      <c r="K239" s="234">
        <f>ROUND(E239*J239,2)</f>
        <v>0</v>
      </c>
      <c r="L239" s="234">
        <v>21</v>
      </c>
      <c r="M239" s="234">
        <f>G239*(1+L239/100)</f>
        <v>0</v>
      </c>
      <c r="N239" s="234">
        <v>0</v>
      </c>
      <c r="O239" s="234">
        <f>ROUND(E239*N239,2)</f>
        <v>0</v>
      </c>
      <c r="P239" s="234">
        <v>0</v>
      </c>
      <c r="Q239" s="234">
        <f>ROUND(E239*P239,2)</f>
        <v>0</v>
      </c>
      <c r="R239" s="234"/>
      <c r="S239" s="234" t="s">
        <v>162</v>
      </c>
      <c r="T239" s="235" t="s">
        <v>163</v>
      </c>
      <c r="U239" s="218">
        <v>0</v>
      </c>
      <c r="V239" s="218">
        <f>ROUND(E239*U239,2)</f>
        <v>0</v>
      </c>
      <c r="W239" s="218"/>
      <c r="X239" s="208"/>
      <c r="Y239" s="208"/>
      <c r="Z239" s="208"/>
      <c r="AA239" s="208"/>
      <c r="AB239" s="208"/>
      <c r="AC239" s="208"/>
      <c r="AD239" s="208"/>
      <c r="AE239" s="208"/>
      <c r="AF239" s="208"/>
      <c r="AG239" s="208" t="s">
        <v>186</v>
      </c>
      <c r="AH239" s="208"/>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
      <c r="A240" s="215"/>
      <c r="B240" s="216"/>
      <c r="C240" s="245" t="s">
        <v>326</v>
      </c>
      <c r="D240" s="220"/>
      <c r="E240" s="221">
        <v>24</v>
      </c>
      <c r="F240" s="218"/>
      <c r="G240" s="218"/>
      <c r="H240" s="218"/>
      <c r="I240" s="218"/>
      <c r="J240" s="218"/>
      <c r="K240" s="218"/>
      <c r="L240" s="218"/>
      <c r="M240" s="218"/>
      <c r="N240" s="218"/>
      <c r="O240" s="218"/>
      <c r="P240" s="218"/>
      <c r="Q240" s="218"/>
      <c r="R240" s="218"/>
      <c r="S240" s="218"/>
      <c r="T240" s="218"/>
      <c r="U240" s="218"/>
      <c r="V240" s="218"/>
      <c r="W240" s="218"/>
      <c r="X240" s="208"/>
      <c r="Y240" s="208"/>
      <c r="Z240" s="208"/>
      <c r="AA240" s="208"/>
      <c r="AB240" s="208"/>
      <c r="AC240" s="208"/>
      <c r="AD240" s="208"/>
      <c r="AE240" s="208"/>
      <c r="AF240" s="208"/>
      <c r="AG240" s="208" t="s">
        <v>150</v>
      </c>
      <c r="AH240" s="208">
        <v>0</v>
      </c>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
      <c r="A241" s="215"/>
      <c r="B241" s="216"/>
      <c r="C241" s="246"/>
      <c r="D241" s="237"/>
      <c r="E241" s="237"/>
      <c r="F241" s="237"/>
      <c r="G241" s="237"/>
      <c r="H241" s="218"/>
      <c r="I241" s="218"/>
      <c r="J241" s="218"/>
      <c r="K241" s="218"/>
      <c r="L241" s="218"/>
      <c r="M241" s="218"/>
      <c r="N241" s="218"/>
      <c r="O241" s="218"/>
      <c r="P241" s="218"/>
      <c r="Q241" s="218"/>
      <c r="R241" s="218"/>
      <c r="S241" s="218"/>
      <c r="T241" s="218"/>
      <c r="U241" s="218"/>
      <c r="V241" s="218"/>
      <c r="W241" s="218"/>
      <c r="X241" s="208"/>
      <c r="Y241" s="208"/>
      <c r="Z241" s="208"/>
      <c r="AA241" s="208"/>
      <c r="AB241" s="208"/>
      <c r="AC241" s="208"/>
      <c r="AD241" s="208"/>
      <c r="AE241" s="208"/>
      <c r="AF241" s="208"/>
      <c r="AG241" s="208" t="s">
        <v>151</v>
      </c>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
      <c r="A242" s="215">
        <v>71</v>
      </c>
      <c r="B242" s="216" t="s">
        <v>341</v>
      </c>
      <c r="C242" s="249" t="s">
        <v>342</v>
      </c>
      <c r="D242" s="217" t="s">
        <v>0</v>
      </c>
      <c r="E242" s="236"/>
      <c r="F242" s="219"/>
      <c r="G242" s="218">
        <f>ROUND(E242*F242,2)</f>
        <v>0</v>
      </c>
      <c r="H242" s="219"/>
      <c r="I242" s="218">
        <f>ROUND(E242*H242,2)</f>
        <v>0</v>
      </c>
      <c r="J242" s="219"/>
      <c r="K242" s="218">
        <f>ROUND(E242*J242,2)</f>
        <v>0</v>
      </c>
      <c r="L242" s="218">
        <v>21</v>
      </c>
      <c r="M242" s="218">
        <f>G242*(1+L242/100)</f>
        <v>0</v>
      </c>
      <c r="N242" s="218">
        <v>0</v>
      </c>
      <c r="O242" s="218">
        <f>ROUND(E242*N242,2)</f>
        <v>0</v>
      </c>
      <c r="P242" s="218">
        <v>0</v>
      </c>
      <c r="Q242" s="218">
        <f>ROUND(E242*P242,2)</f>
        <v>0</v>
      </c>
      <c r="R242" s="218" t="s">
        <v>179</v>
      </c>
      <c r="S242" s="218" t="s">
        <v>147</v>
      </c>
      <c r="T242" s="218" t="s">
        <v>147</v>
      </c>
      <c r="U242" s="218">
        <v>0</v>
      </c>
      <c r="V242" s="218">
        <f>ROUND(E242*U242,2)</f>
        <v>0</v>
      </c>
      <c r="W242" s="218"/>
      <c r="X242" s="208"/>
      <c r="Y242" s="208"/>
      <c r="Z242" s="208"/>
      <c r="AA242" s="208"/>
      <c r="AB242" s="208"/>
      <c r="AC242" s="208"/>
      <c r="AD242" s="208"/>
      <c r="AE242" s="208"/>
      <c r="AF242" s="208"/>
      <c r="AG242" s="208" t="s">
        <v>193</v>
      </c>
      <c r="AH242" s="208"/>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
      <c r="A243" s="215"/>
      <c r="B243" s="216"/>
      <c r="C243" s="245" t="s">
        <v>194</v>
      </c>
      <c r="D243" s="220"/>
      <c r="E243" s="221"/>
      <c r="F243" s="218"/>
      <c r="G243" s="218"/>
      <c r="H243" s="218"/>
      <c r="I243" s="218"/>
      <c r="J243" s="218"/>
      <c r="K243" s="218"/>
      <c r="L243" s="218"/>
      <c r="M243" s="218"/>
      <c r="N243" s="218"/>
      <c r="O243" s="218"/>
      <c r="P243" s="218"/>
      <c r="Q243" s="218"/>
      <c r="R243" s="218"/>
      <c r="S243" s="218"/>
      <c r="T243" s="218"/>
      <c r="U243" s="218"/>
      <c r="V243" s="218"/>
      <c r="W243" s="218"/>
      <c r="X243" s="208"/>
      <c r="Y243" s="208"/>
      <c r="Z243" s="208"/>
      <c r="AA243" s="208"/>
      <c r="AB243" s="208"/>
      <c r="AC243" s="208"/>
      <c r="AD243" s="208"/>
      <c r="AE243" s="208"/>
      <c r="AF243" s="208"/>
      <c r="AG243" s="208" t="s">
        <v>150</v>
      </c>
      <c r="AH243" s="208">
        <v>0</v>
      </c>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
      <c r="A244" s="215"/>
      <c r="B244" s="216"/>
      <c r="C244" s="245" t="s">
        <v>343</v>
      </c>
      <c r="D244" s="220"/>
      <c r="E244" s="221"/>
      <c r="F244" s="218"/>
      <c r="G244" s="218"/>
      <c r="H244" s="218"/>
      <c r="I244" s="218"/>
      <c r="J244" s="218"/>
      <c r="K244" s="218"/>
      <c r="L244" s="218"/>
      <c r="M244" s="218"/>
      <c r="N244" s="218"/>
      <c r="O244" s="218"/>
      <c r="P244" s="218"/>
      <c r="Q244" s="218"/>
      <c r="R244" s="218"/>
      <c r="S244" s="218"/>
      <c r="T244" s="218"/>
      <c r="U244" s="218"/>
      <c r="V244" s="218"/>
      <c r="W244" s="218"/>
      <c r="X244" s="208"/>
      <c r="Y244" s="208"/>
      <c r="Z244" s="208"/>
      <c r="AA244" s="208"/>
      <c r="AB244" s="208"/>
      <c r="AC244" s="208"/>
      <c r="AD244" s="208"/>
      <c r="AE244" s="208"/>
      <c r="AF244" s="208"/>
      <c r="AG244" s="208" t="s">
        <v>150</v>
      </c>
      <c r="AH244" s="208">
        <v>0</v>
      </c>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outlineLevel="1" x14ac:dyDescent="0.2">
      <c r="A245" s="215"/>
      <c r="B245" s="216"/>
      <c r="C245" s="245" t="s">
        <v>344</v>
      </c>
      <c r="D245" s="220"/>
      <c r="E245" s="221">
        <v>1972.886</v>
      </c>
      <c r="F245" s="218"/>
      <c r="G245" s="218"/>
      <c r="H245" s="218"/>
      <c r="I245" s="218"/>
      <c r="J245" s="218"/>
      <c r="K245" s="218"/>
      <c r="L245" s="218"/>
      <c r="M245" s="218"/>
      <c r="N245" s="218"/>
      <c r="O245" s="218"/>
      <c r="P245" s="218"/>
      <c r="Q245" s="218"/>
      <c r="R245" s="218"/>
      <c r="S245" s="218"/>
      <c r="T245" s="218"/>
      <c r="U245" s="218"/>
      <c r="V245" s="218"/>
      <c r="W245" s="218"/>
      <c r="X245" s="208"/>
      <c r="Y245" s="208"/>
      <c r="Z245" s="208"/>
      <c r="AA245" s="208"/>
      <c r="AB245" s="208"/>
      <c r="AC245" s="208"/>
      <c r="AD245" s="208"/>
      <c r="AE245" s="208"/>
      <c r="AF245" s="208"/>
      <c r="AG245" s="208" t="s">
        <v>150</v>
      </c>
      <c r="AH245" s="208">
        <v>0</v>
      </c>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
      <c r="A246" s="215"/>
      <c r="B246" s="216"/>
      <c r="C246" s="246"/>
      <c r="D246" s="237"/>
      <c r="E246" s="237"/>
      <c r="F246" s="237"/>
      <c r="G246" s="237"/>
      <c r="H246" s="218"/>
      <c r="I246" s="218"/>
      <c r="J246" s="218"/>
      <c r="K246" s="218"/>
      <c r="L246" s="218"/>
      <c r="M246" s="218"/>
      <c r="N246" s="218"/>
      <c r="O246" s="218"/>
      <c r="P246" s="218"/>
      <c r="Q246" s="218"/>
      <c r="R246" s="218"/>
      <c r="S246" s="218"/>
      <c r="T246" s="218"/>
      <c r="U246" s="218"/>
      <c r="V246" s="218"/>
      <c r="W246" s="218"/>
      <c r="X246" s="208"/>
      <c r="Y246" s="208"/>
      <c r="Z246" s="208"/>
      <c r="AA246" s="208"/>
      <c r="AB246" s="208"/>
      <c r="AC246" s="208"/>
      <c r="AD246" s="208"/>
      <c r="AE246" s="208"/>
      <c r="AF246" s="208"/>
      <c r="AG246" s="208" t="s">
        <v>151</v>
      </c>
      <c r="AH246" s="208"/>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x14ac:dyDescent="0.2">
      <c r="A247" s="223" t="s">
        <v>141</v>
      </c>
      <c r="B247" s="224" t="s">
        <v>114</v>
      </c>
      <c r="C247" s="243" t="s">
        <v>27</v>
      </c>
      <c r="D247" s="225"/>
      <c r="E247" s="226"/>
      <c r="F247" s="227"/>
      <c r="G247" s="227">
        <f>SUMIF(AG248:AG253,"&lt;&gt;NOR",G248:G253)</f>
        <v>0</v>
      </c>
      <c r="H247" s="227"/>
      <c r="I247" s="227">
        <f>SUM(I248:I253)</f>
        <v>0</v>
      </c>
      <c r="J247" s="227"/>
      <c r="K247" s="227">
        <f>SUM(K248:K253)</f>
        <v>0</v>
      </c>
      <c r="L247" s="227"/>
      <c r="M247" s="227">
        <f>SUM(M248:M253)</f>
        <v>0</v>
      </c>
      <c r="N247" s="227"/>
      <c r="O247" s="227">
        <f>SUM(O248:O253)</f>
        <v>0</v>
      </c>
      <c r="P247" s="227"/>
      <c r="Q247" s="227">
        <f>SUM(Q248:Q253)</f>
        <v>0</v>
      </c>
      <c r="R247" s="227"/>
      <c r="S247" s="227"/>
      <c r="T247" s="228"/>
      <c r="U247" s="222"/>
      <c r="V247" s="222">
        <f>SUM(V248:V253)</f>
        <v>0</v>
      </c>
      <c r="W247" s="222"/>
      <c r="AG247" t="s">
        <v>142</v>
      </c>
    </row>
    <row r="248" spans="1:60" outlineLevel="1" x14ac:dyDescent="0.2">
      <c r="A248" s="229">
        <v>72</v>
      </c>
      <c r="B248" s="230" t="s">
        <v>345</v>
      </c>
      <c r="C248" s="244" t="s">
        <v>346</v>
      </c>
      <c r="D248" s="231" t="s">
        <v>178</v>
      </c>
      <c r="E248" s="232">
        <v>1</v>
      </c>
      <c r="F248" s="233"/>
      <c r="G248" s="234">
        <f>ROUND(E248*F248,2)</f>
        <v>0</v>
      </c>
      <c r="H248" s="233"/>
      <c r="I248" s="234">
        <f>ROUND(E248*H248,2)</f>
        <v>0</v>
      </c>
      <c r="J248" s="233"/>
      <c r="K248" s="234">
        <f>ROUND(E248*J248,2)</f>
        <v>0</v>
      </c>
      <c r="L248" s="234">
        <v>21</v>
      </c>
      <c r="M248" s="234">
        <f>G248*(1+L248/100)</f>
        <v>0</v>
      </c>
      <c r="N248" s="234">
        <v>0</v>
      </c>
      <c r="O248" s="234">
        <f>ROUND(E248*N248,2)</f>
        <v>0</v>
      </c>
      <c r="P248" s="234">
        <v>0</v>
      </c>
      <c r="Q248" s="234">
        <f>ROUND(E248*P248,2)</f>
        <v>0</v>
      </c>
      <c r="R248" s="234"/>
      <c r="S248" s="234" t="s">
        <v>147</v>
      </c>
      <c r="T248" s="235" t="s">
        <v>163</v>
      </c>
      <c r="U248" s="218">
        <v>0</v>
      </c>
      <c r="V248" s="218">
        <f>ROUND(E248*U248,2)</f>
        <v>0</v>
      </c>
      <c r="W248" s="218"/>
      <c r="X248" s="208"/>
      <c r="Y248" s="208"/>
      <c r="Z248" s="208"/>
      <c r="AA248" s="208"/>
      <c r="AB248" s="208"/>
      <c r="AC248" s="208"/>
      <c r="AD248" s="208"/>
      <c r="AE248" s="208"/>
      <c r="AF248" s="208"/>
      <c r="AG248" s="208" t="s">
        <v>347</v>
      </c>
      <c r="AH248" s="208"/>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
      <c r="A249" s="215"/>
      <c r="B249" s="216"/>
      <c r="C249" s="245" t="s">
        <v>231</v>
      </c>
      <c r="D249" s="220"/>
      <c r="E249" s="221">
        <v>1</v>
      </c>
      <c r="F249" s="218"/>
      <c r="G249" s="218"/>
      <c r="H249" s="218"/>
      <c r="I249" s="218"/>
      <c r="J249" s="218"/>
      <c r="K249" s="218"/>
      <c r="L249" s="218"/>
      <c r="M249" s="218"/>
      <c r="N249" s="218"/>
      <c r="O249" s="218"/>
      <c r="P249" s="218"/>
      <c r="Q249" s="218"/>
      <c r="R249" s="218"/>
      <c r="S249" s="218"/>
      <c r="T249" s="218"/>
      <c r="U249" s="218"/>
      <c r="V249" s="218"/>
      <c r="W249" s="218"/>
      <c r="X249" s="208"/>
      <c r="Y249" s="208"/>
      <c r="Z249" s="208"/>
      <c r="AA249" s="208"/>
      <c r="AB249" s="208"/>
      <c r="AC249" s="208"/>
      <c r="AD249" s="208"/>
      <c r="AE249" s="208"/>
      <c r="AF249" s="208"/>
      <c r="AG249" s="208" t="s">
        <v>150</v>
      </c>
      <c r="AH249" s="208">
        <v>0</v>
      </c>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outlineLevel="1" x14ac:dyDescent="0.2">
      <c r="A250" s="215"/>
      <c r="B250" s="216"/>
      <c r="C250" s="246"/>
      <c r="D250" s="237"/>
      <c r="E250" s="237"/>
      <c r="F250" s="237"/>
      <c r="G250" s="237"/>
      <c r="H250" s="218"/>
      <c r="I250" s="218"/>
      <c r="J250" s="218"/>
      <c r="K250" s="218"/>
      <c r="L250" s="218"/>
      <c r="M250" s="218"/>
      <c r="N250" s="218"/>
      <c r="O250" s="218"/>
      <c r="P250" s="218"/>
      <c r="Q250" s="218"/>
      <c r="R250" s="218"/>
      <c r="S250" s="218"/>
      <c r="T250" s="218"/>
      <c r="U250" s="218"/>
      <c r="V250" s="218"/>
      <c r="W250" s="218"/>
      <c r="X250" s="208"/>
      <c r="Y250" s="208"/>
      <c r="Z250" s="208"/>
      <c r="AA250" s="208"/>
      <c r="AB250" s="208"/>
      <c r="AC250" s="208"/>
      <c r="AD250" s="208"/>
      <c r="AE250" s="208"/>
      <c r="AF250" s="208"/>
      <c r="AG250" s="208" t="s">
        <v>151</v>
      </c>
      <c r="AH250" s="208"/>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row>
    <row r="251" spans="1:60" outlineLevel="1" x14ac:dyDescent="0.2">
      <c r="A251" s="229">
        <v>73</v>
      </c>
      <c r="B251" s="230" t="s">
        <v>348</v>
      </c>
      <c r="C251" s="244" t="s">
        <v>349</v>
      </c>
      <c r="D251" s="231" t="s">
        <v>178</v>
      </c>
      <c r="E251" s="232">
        <v>1</v>
      </c>
      <c r="F251" s="233"/>
      <c r="G251" s="234">
        <f>ROUND(E251*F251,2)</f>
        <v>0</v>
      </c>
      <c r="H251" s="233"/>
      <c r="I251" s="234">
        <f>ROUND(E251*H251,2)</f>
        <v>0</v>
      </c>
      <c r="J251" s="233"/>
      <c r="K251" s="234">
        <f>ROUND(E251*J251,2)</f>
        <v>0</v>
      </c>
      <c r="L251" s="234">
        <v>21</v>
      </c>
      <c r="M251" s="234">
        <f>G251*(1+L251/100)</f>
        <v>0</v>
      </c>
      <c r="N251" s="234">
        <v>0</v>
      </c>
      <c r="O251" s="234">
        <f>ROUND(E251*N251,2)</f>
        <v>0</v>
      </c>
      <c r="P251" s="234">
        <v>0</v>
      </c>
      <c r="Q251" s="234">
        <f>ROUND(E251*P251,2)</f>
        <v>0</v>
      </c>
      <c r="R251" s="234"/>
      <c r="S251" s="234" t="s">
        <v>147</v>
      </c>
      <c r="T251" s="235" t="s">
        <v>163</v>
      </c>
      <c r="U251" s="218">
        <v>0</v>
      </c>
      <c r="V251" s="218">
        <f>ROUND(E251*U251,2)</f>
        <v>0</v>
      </c>
      <c r="W251" s="218"/>
      <c r="X251" s="208"/>
      <c r="Y251" s="208"/>
      <c r="Z251" s="208"/>
      <c r="AA251" s="208"/>
      <c r="AB251" s="208"/>
      <c r="AC251" s="208"/>
      <c r="AD251" s="208"/>
      <c r="AE251" s="208"/>
      <c r="AF251" s="208"/>
      <c r="AG251" s="208" t="s">
        <v>350</v>
      </c>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
      <c r="A252" s="215"/>
      <c r="B252" s="216"/>
      <c r="C252" s="245" t="s">
        <v>231</v>
      </c>
      <c r="D252" s="220"/>
      <c r="E252" s="221">
        <v>1</v>
      </c>
      <c r="F252" s="218"/>
      <c r="G252" s="218"/>
      <c r="H252" s="218"/>
      <c r="I252" s="218"/>
      <c r="J252" s="218"/>
      <c r="K252" s="218"/>
      <c r="L252" s="218"/>
      <c r="M252" s="218"/>
      <c r="N252" s="218"/>
      <c r="O252" s="218"/>
      <c r="P252" s="218"/>
      <c r="Q252" s="218"/>
      <c r="R252" s="218"/>
      <c r="S252" s="218"/>
      <c r="T252" s="218"/>
      <c r="U252" s="218"/>
      <c r="V252" s="218"/>
      <c r="W252" s="218"/>
      <c r="X252" s="208"/>
      <c r="Y252" s="208"/>
      <c r="Z252" s="208"/>
      <c r="AA252" s="208"/>
      <c r="AB252" s="208"/>
      <c r="AC252" s="208"/>
      <c r="AD252" s="208"/>
      <c r="AE252" s="208"/>
      <c r="AF252" s="208"/>
      <c r="AG252" s="208" t="s">
        <v>150</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outlineLevel="1" x14ac:dyDescent="0.2">
      <c r="A253" s="215"/>
      <c r="B253" s="216"/>
      <c r="C253" s="246"/>
      <c r="D253" s="237"/>
      <c r="E253" s="237"/>
      <c r="F253" s="237"/>
      <c r="G253" s="237"/>
      <c r="H253" s="218"/>
      <c r="I253" s="218"/>
      <c r="J253" s="218"/>
      <c r="K253" s="218"/>
      <c r="L253" s="218"/>
      <c r="M253" s="218"/>
      <c r="N253" s="218"/>
      <c r="O253" s="218"/>
      <c r="P253" s="218"/>
      <c r="Q253" s="218"/>
      <c r="R253" s="218"/>
      <c r="S253" s="218"/>
      <c r="T253" s="218"/>
      <c r="U253" s="218"/>
      <c r="V253" s="218"/>
      <c r="W253" s="218"/>
      <c r="X253" s="208"/>
      <c r="Y253" s="208"/>
      <c r="Z253" s="208"/>
      <c r="AA253" s="208"/>
      <c r="AB253" s="208"/>
      <c r="AC253" s="208"/>
      <c r="AD253" s="208"/>
      <c r="AE253" s="208"/>
      <c r="AF253" s="208"/>
      <c r="AG253" s="208" t="s">
        <v>151</v>
      </c>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x14ac:dyDescent="0.2">
      <c r="A254" s="223" t="s">
        <v>141</v>
      </c>
      <c r="B254" s="224" t="s">
        <v>115</v>
      </c>
      <c r="C254" s="243" t="s">
        <v>28</v>
      </c>
      <c r="D254" s="225"/>
      <c r="E254" s="226"/>
      <c r="F254" s="227"/>
      <c r="G254" s="227">
        <f>SUMIF(AG255:AG257,"&lt;&gt;NOR",G255:G257)</f>
        <v>0</v>
      </c>
      <c r="H254" s="227"/>
      <c r="I254" s="227">
        <f>SUM(I255:I257)</f>
        <v>0</v>
      </c>
      <c r="J254" s="227"/>
      <c r="K254" s="227">
        <f>SUM(K255:K257)</f>
        <v>0</v>
      </c>
      <c r="L254" s="227"/>
      <c r="M254" s="227">
        <f>SUM(M255:M257)</f>
        <v>0</v>
      </c>
      <c r="N254" s="227"/>
      <c r="O254" s="227">
        <f>SUM(O255:O257)</f>
        <v>0</v>
      </c>
      <c r="P254" s="227"/>
      <c r="Q254" s="227">
        <f>SUM(Q255:Q257)</f>
        <v>0</v>
      </c>
      <c r="R254" s="227"/>
      <c r="S254" s="227"/>
      <c r="T254" s="228"/>
      <c r="U254" s="222"/>
      <c r="V254" s="222">
        <f>SUM(V255:V257)</f>
        <v>0</v>
      </c>
      <c r="W254" s="222"/>
      <c r="AG254" t="s">
        <v>142</v>
      </c>
    </row>
    <row r="255" spans="1:60" outlineLevel="1" x14ac:dyDescent="0.2">
      <c r="A255" s="229">
        <v>74</v>
      </c>
      <c r="B255" s="230" t="s">
        <v>351</v>
      </c>
      <c r="C255" s="244" t="s">
        <v>352</v>
      </c>
      <c r="D255" s="231" t="s">
        <v>353</v>
      </c>
      <c r="E255" s="232">
        <v>1</v>
      </c>
      <c r="F255" s="233"/>
      <c r="G255" s="234">
        <f>ROUND(E255*F255,2)</f>
        <v>0</v>
      </c>
      <c r="H255" s="233"/>
      <c r="I255" s="234">
        <f>ROUND(E255*H255,2)</f>
        <v>0</v>
      </c>
      <c r="J255" s="233"/>
      <c r="K255" s="234">
        <f>ROUND(E255*J255,2)</f>
        <v>0</v>
      </c>
      <c r="L255" s="234">
        <v>21</v>
      </c>
      <c r="M255" s="234">
        <f>G255*(1+L255/100)</f>
        <v>0</v>
      </c>
      <c r="N255" s="234">
        <v>0</v>
      </c>
      <c r="O255" s="234">
        <f>ROUND(E255*N255,2)</f>
        <v>0</v>
      </c>
      <c r="P255" s="234">
        <v>0</v>
      </c>
      <c r="Q255" s="234">
        <f>ROUND(E255*P255,2)</f>
        <v>0</v>
      </c>
      <c r="R255" s="234"/>
      <c r="S255" s="234" t="s">
        <v>147</v>
      </c>
      <c r="T255" s="235" t="s">
        <v>163</v>
      </c>
      <c r="U255" s="218">
        <v>0</v>
      </c>
      <c r="V255" s="218">
        <f>ROUND(E255*U255,2)</f>
        <v>0</v>
      </c>
      <c r="W255" s="218"/>
      <c r="X255" s="208"/>
      <c r="Y255" s="208"/>
      <c r="Z255" s="208"/>
      <c r="AA255" s="208"/>
      <c r="AB255" s="208"/>
      <c r="AC255" s="208"/>
      <c r="AD255" s="208"/>
      <c r="AE255" s="208"/>
      <c r="AF255" s="208"/>
      <c r="AG255" s="208" t="s">
        <v>350</v>
      </c>
      <c r="AH255" s="208"/>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
      <c r="A256" s="215"/>
      <c r="B256" s="216"/>
      <c r="C256" s="245" t="s">
        <v>231</v>
      </c>
      <c r="D256" s="220"/>
      <c r="E256" s="221">
        <v>1</v>
      </c>
      <c r="F256" s="218"/>
      <c r="G256" s="218"/>
      <c r="H256" s="218"/>
      <c r="I256" s="218"/>
      <c r="J256" s="218"/>
      <c r="K256" s="218"/>
      <c r="L256" s="218"/>
      <c r="M256" s="218"/>
      <c r="N256" s="218"/>
      <c r="O256" s="218"/>
      <c r="P256" s="218"/>
      <c r="Q256" s="218"/>
      <c r="R256" s="218"/>
      <c r="S256" s="218"/>
      <c r="T256" s="218"/>
      <c r="U256" s="218"/>
      <c r="V256" s="218"/>
      <c r="W256" s="218"/>
      <c r="X256" s="208"/>
      <c r="Y256" s="208"/>
      <c r="Z256" s="208"/>
      <c r="AA256" s="208"/>
      <c r="AB256" s="208"/>
      <c r="AC256" s="208"/>
      <c r="AD256" s="208"/>
      <c r="AE256" s="208"/>
      <c r="AF256" s="208"/>
      <c r="AG256" s="208" t="s">
        <v>150</v>
      </c>
      <c r="AH256" s="208">
        <v>0</v>
      </c>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outlineLevel="1" x14ac:dyDescent="0.2">
      <c r="A257" s="215"/>
      <c r="B257" s="216"/>
      <c r="C257" s="246"/>
      <c r="D257" s="237"/>
      <c r="E257" s="237"/>
      <c r="F257" s="237"/>
      <c r="G257" s="237"/>
      <c r="H257" s="218"/>
      <c r="I257" s="218"/>
      <c r="J257" s="218"/>
      <c r="K257" s="218"/>
      <c r="L257" s="218"/>
      <c r="M257" s="218"/>
      <c r="N257" s="218"/>
      <c r="O257" s="218"/>
      <c r="P257" s="218"/>
      <c r="Q257" s="218"/>
      <c r="R257" s="218"/>
      <c r="S257" s="218"/>
      <c r="T257" s="218"/>
      <c r="U257" s="218"/>
      <c r="V257" s="218"/>
      <c r="W257" s="218"/>
      <c r="X257" s="208"/>
      <c r="Y257" s="208"/>
      <c r="Z257" s="208"/>
      <c r="AA257" s="208"/>
      <c r="AB257" s="208"/>
      <c r="AC257" s="208"/>
      <c r="AD257" s="208"/>
      <c r="AE257" s="208"/>
      <c r="AF257" s="208"/>
      <c r="AG257" s="208" t="s">
        <v>151</v>
      </c>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x14ac:dyDescent="0.2">
      <c r="A258" s="5"/>
      <c r="B258" s="6"/>
      <c r="C258" s="251"/>
      <c r="D258" s="8"/>
      <c r="E258" s="5"/>
      <c r="F258" s="5"/>
      <c r="G258" s="5"/>
      <c r="H258" s="5"/>
      <c r="I258" s="5"/>
      <c r="J258" s="5"/>
      <c r="K258" s="5"/>
      <c r="L258" s="5"/>
      <c r="M258" s="5"/>
      <c r="N258" s="5"/>
      <c r="O258" s="5"/>
      <c r="P258" s="5"/>
      <c r="Q258" s="5"/>
      <c r="R258" s="5"/>
      <c r="S258" s="5"/>
      <c r="T258" s="5"/>
      <c r="U258" s="5"/>
      <c r="V258" s="5"/>
      <c r="W258" s="5"/>
      <c r="AE258">
        <v>15</v>
      </c>
      <c r="AF258">
        <v>21</v>
      </c>
    </row>
    <row r="259" spans="1:60" x14ac:dyDescent="0.2">
      <c r="A259" s="211"/>
      <c r="B259" s="212" t="s">
        <v>29</v>
      </c>
      <c r="C259" s="252"/>
      <c r="D259" s="213"/>
      <c r="E259" s="214"/>
      <c r="F259" s="214"/>
      <c r="G259" s="242">
        <f>G8+G21+G25+G38+G58+G89+G160+G247+G254</f>
        <v>0</v>
      </c>
      <c r="H259" s="5"/>
      <c r="I259" s="5"/>
      <c r="J259" s="5"/>
      <c r="K259" s="5"/>
      <c r="L259" s="5"/>
      <c r="M259" s="5"/>
      <c r="N259" s="5"/>
      <c r="O259" s="5"/>
      <c r="P259" s="5"/>
      <c r="Q259" s="5"/>
      <c r="R259" s="5"/>
      <c r="S259" s="5"/>
      <c r="T259" s="5"/>
      <c r="U259" s="5"/>
      <c r="V259" s="5"/>
      <c r="W259" s="5"/>
      <c r="AE259">
        <f>SUMIF(L7:L257,AE258,G7:G257)</f>
        <v>0</v>
      </c>
      <c r="AF259">
        <f>SUMIF(L7:L257,AF258,G7:G257)</f>
        <v>0</v>
      </c>
      <c r="AG259" t="s">
        <v>354</v>
      </c>
    </row>
    <row r="260" spans="1:60" x14ac:dyDescent="0.2">
      <c r="C260" s="253"/>
      <c r="D260" s="192"/>
      <c r="AG260" t="s">
        <v>355</v>
      </c>
    </row>
    <row r="261" spans="1:60" x14ac:dyDescent="0.2">
      <c r="D261" s="192"/>
    </row>
    <row r="262" spans="1:60" x14ac:dyDescent="0.2">
      <c r="D262" s="192"/>
    </row>
    <row r="263" spans="1:60" x14ac:dyDescent="0.2">
      <c r="D263" s="192"/>
    </row>
    <row r="264" spans="1:60" x14ac:dyDescent="0.2">
      <c r="D264" s="192"/>
    </row>
    <row r="265" spans="1:60" x14ac:dyDescent="0.2">
      <c r="D265" s="192"/>
    </row>
    <row r="266" spans="1:60" x14ac:dyDescent="0.2">
      <c r="D266" s="192"/>
    </row>
    <row r="267" spans="1:60" x14ac:dyDescent="0.2">
      <c r="D267" s="192"/>
    </row>
    <row r="268" spans="1:60" x14ac:dyDescent="0.2">
      <c r="D268" s="192"/>
    </row>
    <row r="269" spans="1:60" x14ac:dyDescent="0.2">
      <c r="D269" s="192"/>
    </row>
    <row r="270" spans="1:60" x14ac:dyDescent="0.2">
      <c r="D270" s="192"/>
    </row>
    <row r="271" spans="1:60" x14ac:dyDescent="0.2">
      <c r="D271" s="192"/>
    </row>
    <row r="272" spans="1:60"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b8y9BD2pqjzUQrOXzp5cn2g6LhgmWKC+Gwyu4/XBKQm/U8CDX8iAHGbxmcAhXw6hlwOLSga7VbIVyw/3okxmZA==" saltValue="xxBu090dyRp2Oyl8TQt+vQ==" spinCount="100000" sheet="1"/>
  <mergeCells count="89">
    <mergeCell ref="C241:G241"/>
    <mergeCell ref="C246:G246"/>
    <mergeCell ref="C250:G250"/>
    <mergeCell ref="C253:G253"/>
    <mergeCell ref="C257:G257"/>
    <mergeCell ref="C223:G223"/>
    <mergeCell ref="C226:G226"/>
    <mergeCell ref="C229:G229"/>
    <mergeCell ref="C232:G232"/>
    <mergeCell ref="C235:G235"/>
    <mergeCell ref="C238:G238"/>
    <mergeCell ref="C205:G205"/>
    <mergeCell ref="C208:G208"/>
    <mergeCell ref="C211:G211"/>
    <mergeCell ref="C214:G214"/>
    <mergeCell ref="C217:G217"/>
    <mergeCell ref="C220:G220"/>
    <mergeCell ref="C187:G187"/>
    <mergeCell ref="C190:G190"/>
    <mergeCell ref="C193:G193"/>
    <mergeCell ref="C196:G196"/>
    <mergeCell ref="C199:G199"/>
    <mergeCell ref="C202:G202"/>
    <mergeCell ref="C169:G169"/>
    <mergeCell ref="C172:G172"/>
    <mergeCell ref="C175:G175"/>
    <mergeCell ref="C178:G178"/>
    <mergeCell ref="C181:G181"/>
    <mergeCell ref="C184:G184"/>
    <mergeCell ref="C148:G148"/>
    <mergeCell ref="C151:G151"/>
    <mergeCell ref="C154:G154"/>
    <mergeCell ref="C159:G159"/>
    <mergeCell ref="C163:G163"/>
    <mergeCell ref="C166:G166"/>
    <mergeCell ref="C130:G130"/>
    <mergeCell ref="C133:G133"/>
    <mergeCell ref="C136:G136"/>
    <mergeCell ref="C139:G139"/>
    <mergeCell ref="C142:G142"/>
    <mergeCell ref="C145:G145"/>
    <mergeCell ref="C113:G113"/>
    <mergeCell ref="C115:G115"/>
    <mergeCell ref="C118:G118"/>
    <mergeCell ref="C121:G121"/>
    <mergeCell ref="C124:G124"/>
    <mergeCell ref="C127:G127"/>
    <mergeCell ref="C98:G98"/>
    <mergeCell ref="C101:G101"/>
    <mergeCell ref="C104:G104"/>
    <mergeCell ref="C107:G107"/>
    <mergeCell ref="C110:G110"/>
    <mergeCell ref="C112:G112"/>
    <mergeCell ref="C77:G77"/>
    <mergeCell ref="C80:G80"/>
    <mergeCell ref="C83:G83"/>
    <mergeCell ref="C88:G88"/>
    <mergeCell ref="C92:G92"/>
    <mergeCell ref="C95:G95"/>
    <mergeCell ref="C64:G64"/>
    <mergeCell ref="C66:G66"/>
    <mergeCell ref="C68:G68"/>
    <mergeCell ref="C70:G70"/>
    <mergeCell ref="C72:G72"/>
    <mergeCell ref="C74:G74"/>
    <mergeCell ref="C47:G47"/>
    <mergeCell ref="C49:G49"/>
    <mergeCell ref="C52:G52"/>
    <mergeCell ref="C57:G57"/>
    <mergeCell ref="C60:G60"/>
    <mergeCell ref="C62:G62"/>
    <mergeCell ref="C33:G33"/>
    <mergeCell ref="C35:G35"/>
    <mergeCell ref="C37:G37"/>
    <mergeCell ref="C41:G41"/>
    <mergeCell ref="C44:G44"/>
    <mergeCell ref="C46:G46"/>
    <mergeCell ref="C17:G17"/>
    <mergeCell ref="C20:G20"/>
    <mergeCell ref="C24:G24"/>
    <mergeCell ref="C27:G27"/>
    <mergeCell ref="C29:G29"/>
    <mergeCell ref="C31:G31"/>
    <mergeCell ref="A1:G1"/>
    <mergeCell ref="C2:G2"/>
    <mergeCell ref="C3:G3"/>
    <mergeCell ref="C4:G4"/>
    <mergeCell ref="C11:G11"/>
    <mergeCell ref="C14:G14"/>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02 D 1.4a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02 D 1.4a Pol'!Názvy_tisku</vt:lpstr>
      <vt:lpstr>oadresa</vt:lpstr>
      <vt:lpstr>Stavba!Objednatel</vt:lpstr>
      <vt:lpstr>Stavba!Objekt</vt:lpstr>
      <vt:lpstr>'SO 02 D 1.4a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2020-03-20T07:34:33Z</dcterms:modified>
</cp:coreProperties>
</file>